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大表新" sheetId="23" r:id="rId1"/>
    <sheet name="小表" sheetId="25" r:id="rId2"/>
    <sheet name="小表旧" sheetId="16" state="hidden" r:id="rId3"/>
    <sheet name="大表旧" sheetId="2" state="hidden" r:id="rId4"/>
    <sheet name="参考指标" sheetId="22" state="hidden" r:id="rId5"/>
    <sheet name="Sheet1" sheetId="17" state="hidden" r:id="rId6"/>
    <sheet name="Sheet2" sheetId="18" state="hidden" r:id="rId7"/>
    <sheet name="Sheet3" sheetId="19" state="hidden" r:id="rId8"/>
    <sheet name="Sheet4" sheetId="20" state="hidden" r:id="rId9"/>
    <sheet name="Sheet5" sheetId="21" state="hidden" r:id="rId10"/>
  </sheets>
  <definedNames>
    <definedName name="_xlnm._FilterDatabase" localSheetId="3" hidden="1">大表旧!#REF!</definedName>
    <definedName name="_xlnm.Print_Titles" localSheetId="3">大表旧!$1:$6</definedName>
    <definedName name="_xlnm.Print_Titles" localSheetId="2">小表旧!$1:$7</definedName>
    <definedName name="_xlnm._FilterDatabase" localSheetId="0" hidden="1">大表新!#REF!</definedName>
    <definedName name="_xlnm.Print_Titles" localSheetId="0">大表新!$1:$6</definedName>
    <definedName name="_xlnm.Print_Titles" localSheetId="1">小表!$1:$7</definedName>
  </definedNames>
  <calcPr calcId="144525"/>
</workbook>
</file>

<file path=xl/comments1.xml><?xml version="1.0" encoding="utf-8"?>
<comments xmlns="http://schemas.openxmlformats.org/spreadsheetml/2006/main">
  <authors>
    <author>Administrator</author>
  </authors>
  <commentList>
    <comment ref="H8" authorId="0">
      <text>
        <r>
          <rPr>
            <sz val="9"/>
            <rFont val="宋体"/>
            <charset val="134"/>
          </rPr>
          <t>规划总建筑面积3000㎡
地上建筑面积2870㎡
地下建筑面积130㎡</t>
        </r>
      </text>
    </comment>
    <comment ref="H9" authorId="0">
      <text>
        <r>
          <rPr>
            <sz val="9"/>
            <rFont val="宋体"/>
            <charset val="134"/>
          </rPr>
          <t>地上建筑面积2870㎡</t>
        </r>
      </text>
    </comment>
    <comment ref="H21" authorId="0">
      <text>
        <r>
          <rPr>
            <sz val="9"/>
            <rFont val="宋体"/>
            <charset val="134"/>
          </rPr>
          <t>地下建筑面积130㎡</t>
        </r>
      </text>
    </comment>
    <comment ref="H24" authorId="0">
      <text>
        <r>
          <rPr>
            <sz val="9"/>
            <rFont val="宋体"/>
            <charset val="134"/>
          </rPr>
          <t>规划用地面积3337.87㎡，建筑物基底面积920㎡，室外用地面积2417.87㎡</t>
        </r>
      </text>
    </comment>
  </commentList>
</comments>
</file>

<file path=xl/comments2.xml><?xml version="1.0" encoding="utf-8"?>
<comments xmlns="http://schemas.openxmlformats.org/spreadsheetml/2006/main">
  <authors>
    <author>Administrator</author>
  </authors>
  <commentList>
    <comment ref="R7" authorId="0">
      <text>
        <r>
          <rPr>
            <sz val="9"/>
            <rFont val="宋体"/>
            <charset val="134"/>
          </rPr>
          <t>规划总建筑面积3000㎡
地上建筑面积2870㎡
地下建筑面积130㎡</t>
        </r>
      </text>
    </comment>
    <comment ref="R8" authorId="0">
      <text>
        <r>
          <rPr>
            <sz val="9"/>
            <rFont val="宋体"/>
            <charset val="134"/>
          </rPr>
          <t>地上建筑面积2870㎡</t>
        </r>
      </text>
    </comment>
    <comment ref="R20" authorId="0">
      <text>
        <r>
          <rPr>
            <sz val="9"/>
            <rFont val="宋体"/>
            <charset val="134"/>
          </rPr>
          <t>地下建筑面积130㎡</t>
        </r>
      </text>
    </comment>
    <comment ref="R23" authorId="0">
      <text>
        <r>
          <rPr>
            <sz val="9"/>
            <rFont val="宋体"/>
            <charset val="134"/>
          </rPr>
          <t>规划用地面积3337.87㎡，建筑物基底面积920㎡，室外用地面积2417.87㎡</t>
        </r>
      </text>
    </comment>
    <comment ref="R28" authorId="0">
      <text>
        <r>
          <rPr>
            <sz val="9"/>
            <rFont val="宋体"/>
            <charset val="134"/>
          </rPr>
          <t>20m³化粪池一座</t>
        </r>
      </text>
    </comment>
    <comment ref="R34" authorId="0">
      <text>
        <r>
          <rPr>
            <sz val="9"/>
            <rFont val="宋体"/>
            <charset val="134"/>
          </rPr>
          <t>规划总建筑面积3000㎡
地上建筑面积2870㎡
地下建筑面积130㎡</t>
        </r>
      </text>
    </comment>
  </commentList>
</comments>
</file>

<file path=xl/sharedStrings.xml><?xml version="1.0" encoding="utf-8"?>
<sst xmlns="http://schemas.openxmlformats.org/spreadsheetml/2006/main" count="1631" uniqueCount="338">
  <si>
    <t>综合估算表</t>
  </si>
  <si>
    <t>工程项目：宁夏银川市黄河国家文化公园兴庆区段历史文化名城改造项目</t>
  </si>
  <si>
    <t>表2-1</t>
  </si>
  <si>
    <t>序号</t>
  </si>
  <si>
    <t>工程费用名称</t>
  </si>
  <si>
    <t>送审值</t>
  </si>
  <si>
    <t>审定值</t>
  </si>
  <si>
    <t>调整值(+/-)</t>
  </si>
  <si>
    <t>估算价值(万元)</t>
  </si>
  <si>
    <t>技术经济指标</t>
  </si>
  <si>
    <t>占投
资额(%)</t>
  </si>
  <si>
    <t>建筑工程费</t>
  </si>
  <si>
    <t>安装工程费</t>
  </si>
  <si>
    <t>设备购置费</t>
  </si>
  <si>
    <t>其他费用</t>
  </si>
  <si>
    <t xml:space="preserve">合计    </t>
  </si>
  <si>
    <t>单位</t>
  </si>
  <si>
    <t>数量</t>
  </si>
  <si>
    <t>指标(元)</t>
  </si>
  <si>
    <t>一</t>
  </si>
  <si>
    <t>工程费用</t>
  </si>
  <si>
    <t>解放路两侧立面改造</t>
  </si>
  <si>
    <t>m²</t>
  </si>
  <si>
    <t>外墙脚手架</t>
  </si>
  <si>
    <t>外墙垂直封闭</t>
  </si>
  <si>
    <t>外墙抹灰层拆除及垃圾外运15KM</t>
  </si>
  <si>
    <t>外墙保温层拆除及垃圾外运15KM</t>
  </si>
  <si>
    <t>外墙干混砂浆20厚</t>
  </si>
  <si>
    <t>外墙热固复合改性聚苯乙烯泡沫保温板80厚</t>
  </si>
  <si>
    <t>外墙立面面层及造型改造</t>
  </si>
  <si>
    <t>原始门窗拆除</t>
  </si>
  <si>
    <t>门窗安装(中式断桥铝)</t>
  </si>
  <si>
    <t>意志巷两侧立面改造</t>
  </si>
  <si>
    <t>图书馆立面改造</t>
  </si>
  <si>
    <t>建筑亮化</t>
  </si>
  <si>
    <t>栋</t>
  </si>
  <si>
    <t>12m高建筑(小型)</t>
  </si>
  <si>
    <t>12m高建筑(大型)</t>
  </si>
  <si>
    <t>15m高建筑</t>
  </si>
  <si>
    <t>图书馆</t>
  </si>
  <si>
    <t>二</t>
  </si>
  <si>
    <t>项目建设管理费</t>
  </si>
  <si>
    <t>万元</t>
  </si>
  <si>
    <t>可研编制费</t>
  </si>
  <si>
    <t>设计费</t>
  </si>
  <si>
    <t>预(结)算编审费</t>
  </si>
  <si>
    <t>招标代理服务费</t>
  </si>
  <si>
    <t>监理费</t>
  </si>
  <si>
    <t>环境影响报告编制费及验收费</t>
  </si>
  <si>
    <t>施工图设计文件审查费</t>
  </si>
  <si>
    <t>三</t>
  </si>
  <si>
    <t>预备费5%</t>
  </si>
  <si>
    <t>总计</t>
  </si>
  <si>
    <r>
      <rPr>
        <sz val="10"/>
        <rFont val="微软雅黑"/>
        <charset val="134"/>
      </rPr>
      <t>附件：</t>
    </r>
    <r>
      <rPr>
        <sz val="10"/>
        <rFont val="微软雅黑"/>
        <charset val="0"/>
      </rPr>
      <t>2</t>
    </r>
  </si>
  <si>
    <t>审定总投资估算表</t>
  </si>
  <si>
    <t>工程项目：宁夏银川市黄河国家文化公园兴庆段历史文化名城改造项目</t>
  </si>
  <si>
    <t>设备及
安装工程</t>
  </si>
  <si>
    <t>工程项目：玉皇阁北街社区卫生服务中心</t>
  </si>
  <si>
    <t>项目名称</t>
  </si>
  <si>
    <t>估算价值（万元）</t>
  </si>
  <si>
    <t>技术经济指标（元）</t>
  </si>
  <si>
    <t>占总投资比例</t>
  </si>
  <si>
    <t>建筑工程</t>
  </si>
  <si>
    <t>合计</t>
  </si>
  <si>
    <t>单位价值</t>
  </si>
  <si>
    <t>㎡</t>
  </si>
  <si>
    <t>（一）</t>
  </si>
  <si>
    <t>卫生服务中心</t>
  </si>
  <si>
    <t>土建及装修工程</t>
  </si>
  <si>
    <t>给排水消防喷淋工程</t>
  </si>
  <si>
    <t>采暖及通风工程</t>
  </si>
  <si>
    <t>空调工程</t>
  </si>
  <si>
    <t>强电工程</t>
  </si>
  <si>
    <t>弱电工程</t>
  </si>
  <si>
    <t>病房中心供氧、真空吸引</t>
  </si>
  <si>
    <t>床</t>
  </si>
  <si>
    <t>智能化工程</t>
  </si>
  <si>
    <t>项</t>
  </si>
  <si>
    <t>抗震支架</t>
  </si>
  <si>
    <t>医梯</t>
  </si>
  <si>
    <t>部</t>
  </si>
  <si>
    <t>消防水箱间</t>
  </si>
  <si>
    <t>m3</t>
  </si>
  <si>
    <t>（二）</t>
  </si>
  <si>
    <t>消防水池及水泵房</t>
  </si>
  <si>
    <t>建筑及装饰装修工程</t>
  </si>
  <si>
    <t>消防水池安装</t>
  </si>
  <si>
    <t>（三）</t>
  </si>
  <si>
    <t>室外配套工程</t>
  </si>
  <si>
    <t>道路硬地</t>
  </si>
  <si>
    <t>绿化景观</t>
  </si>
  <si>
    <t>广场</t>
  </si>
  <si>
    <t>室外亮化工程</t>
  </si>
  <si>
    <t>化粪池</t>
  </si>
  <si>
    <t>m³</t>
  </si>
  <si>
    <t>场内水暖电外线</t>
  </si>
  <si>
    <t>围墙</t>
  </si>
  <si>
    <t>m</t>
  </si>
  <si>
    <t>电动伸缩门</t>
  </si>
  <si>
    <t>个</t>
  </si>
  <si>
    <t>污水处理设备</t>
  </si>
  <si>
    <t>套</t>
  </si>
  <si>
    <t>箱变</t>
  </si>
  <si>
    <t>台</t>
  </si>
  <si>
    <t>工程建设其它费
用</t>
  </si>
  <si>
    <t>建设单位管理费</t>
  </si>
  <si>
    <t>财建[2016]504号文</t>
  </si>
  <si>
    <t>工程监理费</t>
  </si>
  <si>
    <t>工程费*1.8%</t>
  </si>
  <si>
    <t>地质勘察费</t>
  </si>
  <si>
    <t>8元/平米</t>
  </si>
  <si>
    <t>编制清单及招标控制价</t>
  </si>
  <si>
    <t>宁价费发[2010]87号文下浮40%</t>
  </si>
  <si>
    <t>审核竣工结算</t>
  </si>
  <si>
    <t>宁价费发[2010]87号文下浮20%</t>
  </si>
  <si>
    <t>招标服务费</t>
  </si>
  <si>
    <t>计价格[2002]1980号文下浮40%</t>
  </si>
  <si>
    <t>可研编制及评审费</t>
  </si>
  <si>
    <t>不计入，含在设计费中</t>
  </si>
  <si>
    <t>工程费*2.2%</t>
  </si>
  <si>
    <t>施工图审查费</t>
  </si>
  <si>
    <t>(设计费+勘察费)*6.5%</t>
  </si>
  <si>
    <t>暖增容费</t>
  </si>
  <si>
    <t>60元/㎡</t>
  </si>
  <si>
    <t>工程保险费</t>
  </si>
  <si>
    <t>环境影响报告书编制及评估费</t>
  </si>
  <si>
    <t>地震评审费</t>
  </si>
  <si>
    <t>人防易地建设费</t>
  </si>
  <si>
    <t>宁价费发[2001]65号文</t>
  </si>
  <si>
    <t>城市配套费</t>
  </si>
  <si>
    <t>银政办领字[2014]140号</t>
  </si>
  <si>
    <t>高可靠性用电</t>
  </si>
  <si>
    <t>宁发改价格[2019]122号</t>
  </si>
  <si>
    <t>预备费</t>
  </si>
  <si>
    <t>四</t>
  </si>
  <si>
    <t>项目总投资</t>
  </si>
  <si>
    <t>m2</t>
  </si>
  <si>
    <t>编制竣工结算</t>
  </si>
  <si>
    <t>kva</t>
  </si>
  <si>
    <t>金凤区满城北街社区卫生服务中心建设项目</t>
  </si>
  <si>
    <t>一标段施工</t>
  </si>
  <si>
    <t>中标人名称：宁夏陆磐建筑工程有限公司</t>
  </si>
  <si>
    <t>二标段监理</t>
  </si>
  <si>
    <t>中标人名称：宁夏新源建设工程有限公司</t>
  </si>
  <si>
    <t>2.2招标范围：对现有建筑进行装修改造，实际改造面积为2600平方米（施工图纸及工程量清单以及招标文件范围内的全部内容）</t>
  </si>
  <si>
    <t>西夏区常春藤社区卫生服务中心</t>
  </si>
  <si>
    <t>中标人名称 ：宁夏第一建筑有限公司</t>
  </si>
  <si>
    <t>中 标 人：宁夏五环建设咨询监理有限公司</t>
  </si>
  <si>
    <t>建设内容：本项目建筑面积为为2556平方米。卫生服务中心建设内容包括土建工程、装饰装修工程、给排水工程、消防喷淋工程、采暖及通风空调工程、电气工程及室外配套工程等。</t>
  </si>
  <si>
    <t>中宁县社区卫生服务中心新建项目</t>
  </si>
  <si>
    <t>施工</t>
  </si>
  <si>
    <t>中标单位：中卫市宏伟建筑安装工程有限责任公司</t>
  </si>
  <si>
    <t>项目概况：建筑面积3050平方米，4层框架结构，主要为土建及水暖电工程。招标范围：招标文件、施工图纸及工程量清单范围内要求的所有内容。</t>
  </si>
  <si>
    <t>吴忠市利通区滨河新区社区卫生服务中心项目</t>
  </si>
  <si>
    <t>中标人 宁夏永刚建筑工程有限公司</t>
  </si>
  <si>
    <t>中标人 吴忠市平安建设监理有限公司</t>
  </si>
  <si>
    <t>建设规模 新建框架结构社区综合健康服务中心1栋，建筑面积2675.18平方米，共四层，局部五层（含电梯井和消防水箱）；新建框架综合附属楼1栋，建筑面积1439.71平方米，共三层；新建消防水池1座72平方米；新建化粪池1座60平方米；铺设混凝土道路1466.41平方米，铺装彩色水泥道砖848平方米，铺装停车场252平方米，安装电动门1座，并配套建设给水、排水、供暖、供电等配套附属工程并接入城市管网。（具体内容详见图纸及工程量清单）</t>
  </si>
  <si>
    <r>
      <rPr>
        <sz val="9"/>
        <color theme="1"/>
        <rFont val="Times New Roman"/>
        <charset val="134"/>
      </rPr>
      <t>​</t>
    </r>
    <r>
      <rPr>
        <sz val="9"/>
        <color theme="1"/>
        <rFont val="微软雅黑"/>
        <charset val="134"/>
      </rPr>
      <t>自治区发展改革委关于批复自治区第四人民医院（传染病医院）传染病防治综合楼建设项目初步设计的函</t>
    </r>
  </si>
  <si>
    <t>宁发改审发〔2018〕48号</t>
  </si>
  <si>
    <r>
      <rPr>
        <b/>
        <sz val="9"/>
        <color rgb="FF000000"/>
        <rFont val="微软雅黑"/>
        <charset val="134"/>
      </rPr>
      <t> </t>
    </r>
    <r>
      <rPr>
        <sz val="9"/>
        <color rgb="FF000000"/>
        <rFont val="微软雅黑"/>
        <charset val="134"/>
      </rPr>
      <t xml:space="preserve">  综 合 概 算 表    </t>
    </r>
    <r>
      <rPr>
        <b/>
        <sz val="9"/>
        <color rgb="FF000000"/>
        <rFont val="微软雅黑"/>
        <charset val="134"/>
      </rPr>
      <t xml:space="preserve">      </t>
    </r>
  </si>
  <si>
    <t>​</t>
  </si>
  <si>
    <t>单位:万元</t>
  </si>
  <si>
    <t>工程和费用名称</t>
  </si>
  <si>
    <t>工程量（㎡）</t>
  </si>
  <si>
    <t>建筑</t>
  </si>
  <si>
    <t>安装</t>
  </si>
  <si>
    <t>设备</t>
  </si>
  <si>
    <t>其它</t>
  </si>
  <si>
    <t xml:space="preserve">合 计        </t>
  </si>
  <si>
    <t>工程费</t>
  </si>
  <si>
    <t>购置费</t>
  </si>
  <si>
    <t xml:space="preserve">费用  </t>
  </si>
  <si>
    <t>门诊楼</t>
  </si>
  <si>
    <t>土建工程</t>
  </si>
  <si>
    <t>土建装饰</t>
  </si>
  <si>
    <t>外装修工程</t>
  </si>
  <si>
    <t>内装修工程</t>
  </si>
  <si>
    <t>太阳能集热工程</t>
  </si>
  <si>
    <t>采暖及空调通风工程</t>
  </si>
  <si>
    <t>PRC实验室（七级洁净）</t>
  </si>
  <si>
    <t>电梯费用</t>
  </si>
  <si>
    <t>屈曲支撑</t>
  </si>
  <si>
    <t>住院楼</t>
  </si>
  <si>
    <t>给排水、消防工程（含火探管灭火系统）</t>
  </si>
  <si>
    <t>中心供氧、真空吸引</t>
  </si>
  <si>
    <t>手术室</t>
  </si>
  <si>
    <t xml:space="preserve"> 二级洁净成品手术室（千级）</t>
  </si>
  <si>
    <t xml:space="preserve"> 二级洁净成品手术室（万级）</t>
  </si>
  <si>
    <t xml:space="preserve"> 负压隔离成品手术室</t>
  </si>
  <si>
    <t xml:space="preserve"> 隔离电源柜（手术室）</t>
  </si>
  <si>
    <t>电梯</t>
  </si>
  <si>
    <t xml:space="preserve"> 医梯（七层七站）</t>
  </si>
  <si>
    <t>3部</t>
  </si>
  <si>
    <t xml:space="preserve"> 污梯（消防梯，七层七站）</t>
  </si>
  <si>
    <t>1部</t>
  </si>
  <si>
    <t xml:space="preserve"> 客梯（八层八站）</t>
  </si>
  <si>
    <t>附属工程</t>
  </si>
  <si>
    <t>给排水、消防工程</t>
  </si>
  <si>
    <t>电气工程</t>
  </si>
  <si>
    <t>锅炉设备</t>
  </si>
  <si>
    <t>吸引机</t>
  </si>
  <si>
    <t>市政换热站移建费</t>
  </si>
  <si>
    <t>（四）</t>
  </si>
  <si>
    <t>固废回收间</t>
  </si>
  <si>
    <t>水、暖、电工程</t>
  </si>
  <si>
    <t>制氧机</t>
  </si>
  <si>
    <t>（五）</t>
  </si>
  <si>
    <t>变配电</t>
  </si>
  <si>
    <t>柴油发电机500KW</t>
  </si>
  <si>
    <t>高压柜</t>
  </si>
  <si>
    <t>低压柜</t>
  </si>
  <si>
    <t>变压器1250KVA</t>
  </si>
  <si>
    <t>变压器500KVA</t>
  </si>
  <si>
    <t>（六）</t>
  </si>
  <si>
    <t>拆除工程（1705.1㎡）</t>
  </si>
  <si>
    <t>（七）</t>
  </si>
  <si>
    <t>绿化及景观</t>
  </si>
  <si>
    <t>道路及硬化地面</t>
  </si>
  <si>
    <t>彩砖硬化</t>
  </si>
  <si>
    <t>停车场</t>
  </si>
  <si>
    <t>伸缩大门</t>
  </si>
  <si>
    <t>化粪池（100立方）</t>
  </si>
  <si>
    <t>水外线</t>
  </si>
  <si>
    <t>暖外线</t>
  </si>
  <si>
    <t>电外线</t>
  </si>
  <si>
    <t xml:space="preserve"> 工程建设其他费用</t>
  </si>
  <si>
    <t>环境评价费</t>
  </si>
  <si>
    <t>人防异地建设费</t>
  </si>
  <si>
    <t>采暖增容费</t>
  </si>
  <si>
    <t>天然气延伸费</t>
  </si>
  <si>
    <t>高可靠性供电费</t>
  </si>
  <si>
    <t>职业病危害放射防护预评费</t>
  </si>
  <si>
    <t>总 投 资</t>
  </si>
  <si>
    <t>2020年4月竣工</t>
  </si>
  <si>
    <t>2013定额</t>
  </si>
  <si>
    <r>
      <rPr>
        <b/>
        <sz val="9"/>
        <color rgb="FF000000"/>
        <rFont val="Arial"/>
        <charset val="134"/>
      </rPr>
      <t> </t>
    </r>
    <r>
      <rPr>
        <sz val="9"/>
        <color rgb="FF000000"/>
        <rFont val="仿宋"/>
        <charset val="134"/>
      </rPr>
      <t xml:space="preserve">  综 合 概 算 表    </t>
    </r>
    <r>
      <rPr>
        <b/>
        <sz val="9"/>
        <color rgb="FF000000"/>
        <rFont val="仿宋"/>
        <charset val="134"/>
      </rPr>
      <t xml:space="preserve">      </t>
    </r>
  </si>
  <si>
    <t>宁发改审发〔2016〕113号  自治区发展改革委关于批复自治区人民医院儿童医疗中心建设项目初步设计的函</t>
  </si>
  <si>
    <t>综 合 概 算 表          </t>
  </si>
  <si>
    <t>　单位:万元</t>
  </si>
  <si>
    <t>合   计        </t>
  </si>
  <si>
    <t>费用  </t>
  </si>
  <si>
    <t>儿童医疗中心（-1-13层）</t>
  </si>
  <si>
    <t>装修工程</t>
  </si>
  <si>
    <t>气体灭火工程</t>
  </si>
  <si>
    <t>太阳能热水工程</t>
  </si>
  <si>
    <t>食堂天然气工程</t>
  </si>
  <si>
    <t>采暖工程</t>
  </si>
  <si>
    <t>空调及通风工程（主机在锅炉房内）</t>
  </si>
  <si>
    <t>成品手术室（百级）工程</t>
  </si>
  <si>
    <t>成品手术室（千级）工程</t>
  </si>
  <si>
    <t>成品手术室（万级）工程</t>
  </si>
  <si>
    <t>洁净空调工程</t>
  </si>
  <si>
    <t>UPS电源工程</t>
  </si>
  <si>
    <t>变配电设备及安装费</t>
  </si>
  <si>
    <t>抗震支架（市场询价）</t>
  </si>
  <si>
    <t>医 梯（13层13站）</t>
  </si>
  <si>
    <t>医 梯（14层14站）</t>
  </si>
  <si>
    <t>9部</t>
  </si>
  <si>
    <t>食 梯（14层14站）</t>
  </si>
  <si>
    <t>洁 梯（4层4站）</t>
  </si>
  <si>
    <t>绿化及景观费</t>
  </si>
  <si>
    <t>混凝土硬化地面</t>
  </si>
  <si>
    <t>场内水外线</t>
  </si>
  <si>
    <t>场内暖外线</t>
  </si>
  <si>
    <t>场内强弱电外线</t>
  </si>
  <si>
    <t>锅炉房设备工程</t>
  </si>
  <si>
    <t>场外电气外线10kv高压线路</t>
  </si>
  <si>
    <t> 工程建设其他费用</t>
  </si>
  <si>
    <t>设计费（合同价）</t>
  </si>
  <si>
    <t>勘察设计审查费</t>
  </si>
  <si>
    <t>墙改费及推广散装水泥费</t>
  </si>
  <si>
    <t>天然气管道延伸费</t>
  </si>
  <si>
    <t>电力负荷管理装置费</t>
  </si>
  <si>
    <t>总投资</t>
  </si>
  <si>
    <t>自治区发展改革委关于自治区人民医院重大疫情救治基地项目初步设计的批复</t>
  </si>
  <si>
    <t>宁发改社会审发〔2020〕152号</t>
  </si>
  <si>
    <t>附件1</t>
  </si>
  <si>
    <t>总概算表</t>
  </si>
  <si>
    <t>项目建设地点位于宁夏银川市金凤区正源北街301号，自治区人民医院院内。建设内容为:一是重大疫情救治基地，总建筑面积38000㎡，设置床位290张，主要包括:发热门诊、肠道门诊、眼科门诊、留观病房、影像检查、生物安全二级实验室、手术中心、重症监护室、负压病房等医疗业务用房，以及人防工程、设备用房、物资库房等配套附属设施。二是医疗设备购置，主要包括心肺复苏、呼吸机、体外膜肺氧合(ECMO)等必要的设备。</t>
  </si>
  <si>
    <t xml:space="preserve">                                                                                                                           单位：万元</t>
  </si>
  <si>
    <t>工程项目或费用名称</t>
  </si>
  <si>
    <t>概算价值（万元）</t>
  </si>
  <si>
    <t>备注</t>
  </si>
  <si>
    <r>
      <rPr>
        <sz val="9"/>
        <color theme="1"/>
        <rFont val="宋体"/>
        <charset val="134"/>
      </rPr>
      <t>占总投资比例</t>
    </r>
    <r>
      <rPr>
        <sz val="9"/>
        <color theme="1"/>
        <rFont val="Times New Roman"/>
        <charset val="134"/>
      </rPr>
      <t>(%)</t>
    </r>
  </si>
  <si>
    <t>建安工程费</t>
  </si>
  <si>
    <t>工程建设其他费</t>
  </si>
  <si>
    <t>工程预备费</t>
  </si>
  <si>
    <t>建设投资</t>
  </si>
  <si>
    <t>五</t>
  </si>
  <si>
    <t>医疗设备购置费</t>
  </si>
  <si>
    <t>六</t>
  </si>
  <si>
    <t>建设项目概算总投资</t>
  </si>
  <si>
    <t>七</t>
  </si>
  <si>
    <r>
      <rPr>
        <sz val="9"/>
        <color theme="1"/>
        <rFont val="仿宋_GB2312"/>
        <charset val="134"/>
      </rPr>
      <t>投资比（</t>
    </r>
    <r>
      <rPr>
        <sz val="9"/>
        <color theme="1"/>
        <rFont val="Calibri"/>
        <charset val="134"/>
      </rPr>
      <t>%</t>
    </r>
    <r>
      <rPr>
        <sz val="9"/>
        <color theme="1"/>
        <rFont val="仿宋_GB2312"/>
        <charset val="134"/>
      </rPr>
      <t>）</t>
    </r>
  </si>
  <si>
    <t>综合概算表</t>
  </si>
  <si>
    <t>单位：万元</t>
  </si>
  <si>
    <t>主体工程</t>
  </si>
  <si>
    <t>基坑支护及降排水工程</t>
  </si>
  <si>
    <t>装饰装修工程</t>
  </si>
  <si>
    <t>外装饰工程</t>
  </si>
  <si>
    <t>内装饰工程</t>
  </si>
  <si>
    <t>安装工程</t>
  </si>
  <si>
    <t>给排水工程</t>
  </si>
  <si>
    <t>消防工程</t>
  </si>
  <si>
    <t>热力工程</t>
  </si>
  <si>
    <t>医用气体工程</t>
  </si>
  <si>
    <t>通风空调工程</t>
  </si>
  <si>
    <t>变配电及柴发工程</t>
  </si>
  <si>
    <t>配电照明工程</t>
  </si>
  <si>
    <t>电梯工程</t>
  </si>
  <si>
    <t>抗震支吊架</t>
  </si>
  <si>
    <t>物流系统</t>
  </si>
  <si>
    <r>
      <rPr>
        <b/>
        <sz val="9"/>
        <color rgb="FF000000"/>
        <rFont val="宋体"/>
        <charset val="134"/>
      </rPr>
      <t>(</t>
    </r>
    <r>
      <rPr>
        <b/>
        <sz val="9"/>
        <color rgb="FF000000"/>
        <rFont val="仿宋_GB2312"/>
        <charset val="134"/>
      </rPr>
      <t>二</t>
    </r>
    <r>
      <rPr>
        <b/>
        <sz val="9"/>
        <color rgb="FF000000"/>
        <rFont val="宋体"/>
        <charset val="134"/>
      </rPr>
      <t>)</t>
    </r>
  </si>
  <si>
    <t>室外工程</t>
  </si>
  <si>
    <t>室外管网工程</t>
  </si>
  <si>
    <t>室外动力工程</t>
  </si>
  <si>
    <t>广场工程</t>
  </si>
  <si>
    <t>道路工程</t>
  </si>
  <si>
    <t>机动车停车透水砖</t>
  </si>
  <si>
    <t>绿化工程</t>
  </si>
  <si>
    <t>室外弱电工程</t>
  </si>
  <si>
    <t>室外泛光照明</t>
  </si>
  <si>
    <t>标志标识</t>
  </si>
  <si>
    <t>现状管线挪移</t>
  </si>
  <si>
    <t>10KV外线工程</t>
  </si>
  <si>
    <t>工程勘察费</t>
  </si>
  <si>
    <t>工程设计费</t>
  </si>
  <si>
    <t>前期工作咨询费</t>
  </si>
  <si>
    <t>设备招标代理</t>
  </si>
  <si>
    <t>工程招标代理</t>
  </si>
  <si>
    <t>勘察设计招标代理</t>
  </si>
  <si>
    <t>监理招标代理</t>
  </si>
  <si>
    <t>环境影响评价费</t>
  </si>
  <si>
    <t>造价咨询费</t>
  </si>
  <si>
    <t>城市建设配套费</t>
  </si>
  <si>
    <t>供暖增容费</t>
  </si>
  <si>
    <t>电力负荷装置管理费</t>
  </si>
  <si>
    <t>基本预备费</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</si>
</sst>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_);[Red]\(0.0\)"/>
    <numFmt numFmtId="180" formatCode="0_);[Red]\(0\)"/>
  </numFmts>
  <fonts count="59">
    <font>
      <sz val="11"/>
      <color theme="1"/>
      <name val="宋体"/>
      <charset val="134"/>
      <scheme val="minor"/>
    </font>
    <font>
      <sz val="9"/>
      <color theme="1"/>
      <name val="宋体"/>
      <charset val="134"/>
      <scheme val="minor"/>
    </font>
    <font>
      <sz val="9"/>
      <color theme="1"/>
      <name val="方正黑体_GBK"/>
      <charset val="134"/>
    </font>
    <font>
      <sz val="9"/>
      <color rgb="FF000000"/>
      <name val="方正小标宋_GBK"/>
      <charset val="134"/>
    </font>
    <font>
      <sz val="9"/>
      <color rgb="FF000000"/>
      <name val="宋体"/>
      <charset val="134"/>
    </font>
    <font>
      <sz val="9"/>
      <color theme="1"/>
      <name val="仿宋_GB2312"/>
      <charset val="134"/>
    </font>
    <font>
      <sz val="9"/>
      <color theme="1"/>
      <name val="宋体"/>
      <charset val="134"/>
    </font>
    <font>
      <sz val="9"/>
      <color theme="1"/>
      <name val="Calibri"/>
      <charset val="134"/>
    </font>
    <font>
      <sz val="9"/>
      <color rgb="FF000000"/>
      <name val="仿宋_GB2312"/>
      <charset val="134"/>
    </font>
    <font>
      <b/>
      <sz val="9"/>
      <color rgb="FF000000"/>
      <name val="仿宋_GB2312"/>
      <charset val="134"/>
    </font>
    <font>
      <b/>
      <sz val="9"/>
      <color rgb="FF000000"/>
      <name val="宋体"/>
      <charset val="134"/>
    </font>
    <font>
      <sz val="18"/>
      <color rgb="FF000000"/>
      <name val="方正小标宋_GBK"/>
      <charset val="134"/>
    </font>
    <font>
      <b/>
      <sz val="11.25"/>
      <color rgb="FF000000"/>
      <name val="仿宋_gb2312"/>
      <charset val="134"/>
    </font>
    <font>
      <sz val="11.25"/>
      <color rgb="FF000000"/>
      <name val="仿宋_gb2312"/>
      <charset val="134"/>
    </font>
    <font>
      <sz val="9.75"/>
      <color rgb="FF000000"/>
      <name val="仿宋_gb2312"/>
      <charset val="134"/>
    </font>
    <font>
      <sz val="9.75"/>
      <color rgb="FF000000"/>
      <name val="宋体"/>
      <charset val="134"/>
    </font>
    <font>
      <b/>
      <sz val="9"/>
      <color rgb="FF000000"/>
      <name val="仿宋_gb2312"/>
      <charset val="134"/>
    </font>
    <font>
      <b/>
      <sz val="8.25"/>
      <color rgb="FF000000"/>
      <name val="仿宋_gb2312"/>
      <charset val="134"/>
    </font>
    <font>
      <sz val="9"/>
      <color rgb="FF000000"/>
      <name val="仿宋_gb2312"/>
      <charset val="134"/>
    </font>
    <font>
      <b/>
      <sz val="9.75"/>
      <color rgb="FF000000"/>
      <name val="仿宋_gb2312"/>
      <charset val="134"/>
    </font>
    <font>
      <sz val="9"/>
      <color theme="1"/>
      <name val="仿宋"/>
      <charset val="134"/>
    </font>
    <font>
      <b/>
      <sz val="9"/>
      <color rgb="FF000000"/>
      <name val="Arial"/>
      <charset val="134"/>
    </font>
    <font>
      <b/>
      <sz val="9"/>
      <color rgb="FF000000"/>
      <name val="仿宋"/>
      <charset val="134"/>
    </font>
    <font>
      <sz val="9"/>
      <color theme="1"/>
      <name val="Times New Roman"/>
      <charset val="134"/>
    </font>
    <font>
      <sz val="9"/>
      <color rgb="FF000000"/>
      <name val="仿宋"/>
      <charset val="134"/>
    </font>
    <font>
      <sz val="9"/>
      <color theme="1"/>
      <name val="微软雅黑"/>
      <charset val="134"/>
    </font>
    <font>
      <b/>
      <sz val="9"/>
      <color rgb="FF000000"/>
      <name val="微软雅黑"/>
      <charset val="134"/>
    </font>
    <font>
      <sz val="9"/>
      <color rgb="FF000000"/>
      <name val="微软雅黑"/>
      <charset val="134"/>
    </font>
    <font>
      <sz val="10"/>
      <color theme="1"/>
      <name val="宋体"/>
      <charset val="134"/>
      <scheme val="minor"/>
    </font>
    <font>
      <sz val="10"/>
      <color rgb="FF333333"/>
      <name val="宋体"/>
      <charset val="134"/>
    </font>
    <font>
      <sz val="10"/>
      <name val="微软雅黑"/>
      <charset val="134"/>
    </font>
    <font>
      <b/>
      <sz val="18"/>
      <name val="微软雅黑"/>
      <charset val="134"/>
    </font>
    <font>
      <sz val="9"/>
      <name val="微软雅黑"/>
      <charset val="134"/>
    </font>
    <font>
      <sz val="10"/>
      <name val="微软雅黑"/>
      <charset val="0"/>
    </font>
    <font>
      <sz val="11"/>
      <color theme="1"/>
      <name val="微软雅黑"/>
      <charset val="134"/>
    </font>
    <font>
      <b/>
      <sz val="18"/>
      <name val="微软雅黑"/>
      <charset val="0"/>
    </font>
    <font>
      <sz val="9"/>
      <name val="微软雅黑"/>
      <charset val="0"/>
    </font>
    <font>
      <b/>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s>
  <fills count="39">
    <fill>
      <patternFill patternType="none"/>
    </fill>
    <fill>
      <patternFill patternType="gray125"/>
    </fill>
    <fill>
      <patternFill patternType="solid">
        <fgColor rgb="FFF2F8FE"/>
        <bgColor indexed="64"/>
      </patternFill>
    </fill>
    <fill>
      <patternFill patternType="solid">
        <fgColor rgb="FFFFFFFF"/>
        <bgColor indexed="64"/>
      </patternFill>
    </fill>
    <fill>
      <patternFill patternType="solid">
        <fgColor rgb="FFFFFF00"/>
        <bgColor indexed="64"/>
      </patternFill>
    </fill>
    <fill>
      <patternFill patternType="solid">
        <fgColor theme="8" tint="0.4"/>
        <bgColor indexed="64"/>
      </patternFill>
    </fill>
    <fill>
      <patternFill patternType="solid">
        <fgColor theme="8" tint="0.6"/>
        <bgColor indexed="64"/>
      </patternFill>
    </fill>
    <fill>
      <patternFill patternType="solid">
        <fgColor theme="6"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8" fillId="8" borderId="0" applyNumberFormat="0" applyBorder="0" applyAlignment="0" applyProtection="0">
      <alignment vertical="center"/>
    </xf>
    <xf numFmtId="0" fontId="39"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40" fillId="11" borderId="0" applyNumberFormat="0" applyBorder="0" applyAlignment="0" applyProtection="0">
      <alignment vertical="center"/>
    </xf>
    <xf numFmtId="43" fontId="0" fillId="0" borderId="0" applyFont="0" applyFill="0" applyBorder="0" applyAlignment="0" applyProtection="0">
      <alignment vertical="center"/>
    </xf>
    <xf numFmtId="0" fontId="41" fillId="12"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3" borderId="15" applyNumberFormat="0" applyFont="0" applyAlignment="0" applyProtection="0">
      <alignment vertical="center"/>
    </xf>
    <xf numFmtId="0" fontId="41" fillId="14"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6" applyNumberFormat="0" applyFill="0" applyAlignment="0" applyProtection="0">
      <alignment vertical="center"/>
    </xf>
    <xf numFmtId="0" fontId="49" fillId="0" borderId="16" applyNumberFormat="0" applyFill="0" applyAlignment="0" applyProtection="0">
      <alignment vertical="center"/>
    </xf>
    <xf numFmtId="0" fontId="41" fillId="15" borderId="0" applyNumberFormat="0" applyBorder="0" applyAlignment="0" applyProtection="0">
      <alignment vertical="center"/>
    </xf>
    <xf numFmtId="0" fontId="44" fillId="0" borderId="17" applyNumberFormat="0" applyFill="0" applyAlignment="0" applyProtection="0">
      <alignment vertical="center"/>
    </xf>
    <xf numFmtId="0" fontId="41" fillId="16" borderId="0" applyNumberFormat="0" applyBorder="0" applyAlignment="0" applyProtection="0">
      <alignment vertical="center"/>
    </xf>
    <xf numFmtId="0" fontId="50" fillId="17" borderId="18" applyNumberFormat="0" applyAlignment="0" applyProtection="0">
      <alignment vertical="center"/>
    </xf>
    <xf numFmtId="0" fontId="51" fillId="17" borderId="14" applyNumberFormat="0" applyAlignment="0" applyProtection="0">
      <alignment vertical="center"/>
    </xf>
    <xf numFmtId="0" fontId="52" fillId="18" borderId="19" applyNumberFormat="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53" fillId="0" borderId="20" applyNumberFormat="0" applyFill="0" applyAlignment="0" applyProtection="0">
      <alignment vertical="center"/>
    </xf>
    <xf numFmtId="0" fontId="54" fillId="0" borderId="21" applyNumberFormat="0" applyFill="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57" fillId="0" borderId="0"/>
    <xf numFmtId="0" fontId="38"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38" fillId="37" borderId="0" applyNumberFormat="0" applyBorder="0" applyAlignment="0" applyProtection="0">
      <alignment vertical="center"/>
    </xf>
    <xf numFmtId="0" fontId="41" fillId="38" borderId="0" applyNumberFormat="0" applyBorder="0" applyAlignment="0" applyProtection="0">
      <alignment vertical="center"/>
    </xf>
    <xf numFmtId="0" fontId="57" fillId="0" borderId="0"/>
    <xf numFmtId="0" fontId="1" fillId="0" borderId="0"/>
    <xf numFmtId="0" fontId="57" fillId="0" borderId="0"/>
  </cellStyleXfs>
  <cellXfs count="174">
    <xf numFmtId="0" fontId="0" fillId="0" borderId="0" xfId="0">
      <alignment vertical="center"/>
    </xf>
    <xf numFmtId="0" fontId="1"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6" xfId="0" applyFont="1" applyBorder="1" applyAlignment="1">
      <alignment horizontal="center" vertical="center" wrapText="1"/>
    </xf>
    <xf numFmtId="0" fontId="8"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1" fillId="0" borderId="0" xfId="0" applyFont="1" applyAlignment="1">
      <alignment vertical="center" wrapText="1"/>
    </xf>
    <xf numFmtId="0" fontId="5" fillId="0" borderId="2" xfId="0" applyFont="1" applyBorder="1" applyAlignment="1">
      <alignment horizontal="center" vertical="center" wrapText="1"/>
    </xf>
    <xf numFmtId="0" fontId="1" fillId="0" borderId="0" xfId="0" applyFont="1" applyAlignment="1">
      <alignment horizontal="left" vertical="center"/>
    </xf>
    <xf numFmtId="10" fontId="1" fillId="0" borderId="0" xfId="0" applyNumberFormat="1" applyFont="1">
      <alignment vertical="center"/>
    </xf>
    <xf numFmtId="0" fontId="11"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8" xfId="0" applyFont="1" applyFill="1" applyBorder="1" applyAlignment="1">
      <alignment horizontal="right" vertical="center" wrapText="1"/>
    </xf>
    <xf numFmtId="0" fontId="12" fillId="2" borderId="6" xfId="0" applyFont="1" applyFill="1" applyBorder="1" applyAlignment="1">
      <alignment horizontal="center" wrapText="1"/>
    </xf>
    <xf numFmtId="0" fontId="12" fillId="2" borderId="8" xfId="0" applyFont="1" applyFill="1" applyBorder="1" applyAlignment="1">
      <alignment horizontal="left" wrapText="1"/>
    </xf>
    <xf numFmtId="0" fontId="16" fillId="2" borderId="8" xfId="0" applyFont="1" applyFill="1" applyBorder="1" applyAlignment="1">
      <alignment horizontal="right" wrapText="1"/>
    </xf>
    <xf numFmtId="0" fontId="17" fillId="2" borderId="6" xfId="0" applyFont="1" applyFill="1" applyBorder="1" applyAlignment="1">
      <alignment horizontal="center" wrapText="1"/>
    </xf>
    <xf numFmtId="0" fontId="16" fillId="2" borderId="8" xfId="0" applyFont="1" applyFill="1" applyBorder="1" applyAlignment="1">
      <alignment horizontal="left" wrapText="1"/>
    </xf>
    <xf numFmtId="0" fontId="14" fillId="2" borderId="6" xfId="0" applyFont="1" applyFill="1" applyBorder="1" applyAlignment="1">
      <alignment horizontal="center" wrapText="1"/>
    </xf>
    <xf numFmtId="0" fontId="18" fillId="2" borderId="8" xfId="0" applyFont="1" applyFill="1" applyBorder="1" applyAlignment="1">
      <alignment horizontal="left" vertical="center" wrapText="1"/>
    </xf>
    <xf numFmtId="0" fontId="18" fillId="2" borderId="8" xfId="0" applyFont="1" applyFill="1" applyBorder="1" applyAlignment="1">
      <alignment horizontal="right" vertical="center" wrapText="1"/>
    </xf>
    <xf numFmtId="0" fontId="18" fillId="2" borderId="8" xfId="0" applyFont="1" applyFill="1" applyBorder="1" applyAlignment="1">
      <alignment horizontal="right" wrapText="1"/>
    </xf>
    <xf numFmtId="0" fontId="18" fillId="3" borderId="8" xfId="0" applyFont="1" applyFill="1" applyBorder="1" applyAlignment="1">
      <alignment horizontal="left" wrapText="1"/>
    </xf>
    <xf numFmtId="0" fontId="18" fillId="2" borderId="8" xfId="0" applyFont="1" applyFill="1" applyBorder="1" applyAlignment="1">
      <alignment horizontal="left"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righ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xf>
    <xf numFmtId="176" fontId="0" fillId="0" borderId="0" xfId="0" applyNumberFormat="1">
      <alignment vertical="center"/>
    </xf>
    <xf numFmtId="0" fontId="20" fillId="0" borderId="0" xfId="0" applyFont="1" applyAlignment="1">
      <alignment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left" vertical="center" wrapText="1"/>
    </xf>
    <xf numFmtId="0" fontId="23" fillId="0" borderId="0" xfId="0" applyFont="1" applyAlignment="1">
      <alignment horizontal="left" vertical="center" wrapText="1"/>
    </xf>
    <xf numFmtId="0" fontId="24"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horizontal="right" vertical="center" wrapText="1"/>
    </xf>
    <xf numFmtId="0" fontId="23" fillId="0" borderId="10" xfId="0" applyFont="1" applyBorder="1" applyAlignment="1">
      <alignment horizontal="left" vertical="center" wrapText="1"/>
    </xf>
    <xf numFmtId="0" fontId="22" fillId="0" borderId="10" xfId="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0" borderId="10" xfId="0" applyFont="1" applyBorder="1" applyAlignment="1">
      <alignment horizontal="right" vertical="center" wrapText="1"/>
    </xf>
    <xf numFmtId="0" fontId="23" fillId="3" borderId="10" xfId="0" applyFont="1" applyFill="1" applyBorder="1" applyAlignment="1">
      <alignment horizontal="left" vertical="center" wrapText="1"/>
    </xf>
    <xf numFmtId="0" fontId="24" fillId="0" borderId="0" xfId="0" applyFont="1" applyBorder="1" applyAlignment="1">
      <alignment horizontal="right" vertical="center" wrapText="1"/>
    </xf>
    <xf numFmtId="177" fontId="22" fillId="0" borderId="10" xfId="0" applyNumberFormat="1" applyFont="1" applyBorder="1" applyAlignment="1">
      <alignment horizontal="right" vertical="center" wrapText="1"/>
    </xf>
    <xf numFmtId="177" fontId="24" fillId="0" borderId="10" xfId="0" applyNumberFormat="1" applyFont="1" applyBorder="1" applyAlignment="1">
      <alignment horizontal="right" vertical="center" wrapText="1"/>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horizontal="center" vertical="center" wrapText="1"/>
    </xf>
    <xf numFmtId="0" fontId="27" fillId="0" borderId="0" xfId="0" applyFont="1" applyBorder="1" applyAlignment="1">
      <alignment horizontal="right"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lignment horizontal="right" vertical="center" wrapText="1"/>
    </xf>
    <xf numFmtId="0" fontId="26" fillId="0" borderId="10" xfId="0" applyFont="1" applyBorder="1" applyAlignment="1">
      <alignment horizontal="left" vertical="center" wrapText="1"/>
    </xf>
    <xf numFmtId="0" fontId="27" fillId="0" borderId="10" xfId="0" applyFont="1" applyBorder="1" applyAlignment="1">
      <alignment horizontal="left" vertical="center" wrapText="1"/>
    </xf>
    <xf numFmtId="0" fontId="27" fillId="0" borderId="10" xfId="0" applyFont="1" applyBorder="1" applyAlignment="1">
      <alignment horizontal="right" vertical="center" wrapText="1"/>
    </xf>
    <xf numFmtId="0" fontId="25" fillId="0" borderId="10" xfId="0" applyFont="1" applyBorder="1" applyAlignment="1">
      <alignment horizontal="left" vertical="center" wrapText="1"/>
    </xf>
    <xf numFmtId="0" fontId="25" fillId="0" borderId="0" xfId="0" applyFont="1" applyAlignment="1">
      <alignment horizontal="center" vertical="center"/>
    </xf>
    <xf numFmtId="176" fontId="25" fillId="0" borderId="0" xfId="0" applyNumberFormat="1" applyFont="1" applyAlignment="1">
      <alignment horizontal="center" vertical="center"/>
    </xf>
    <xf numFmtId="176" fontId="25" fillId="0" borderId="0" xfId="0" applyNumberFormat="1" applyFont="1" applyAlignment="1">
      <alignment vertical="center"/>
    </xf>
    <xf numFmtId="0" fontId="28" fillId="0" borderId="0" xfId="0" applyFont="1" applyAlignment="1">
      <alignment horizontal="center" vertical="center"/>
    </xf>
    <xf numFmtId="0" fontId="28" fillId="0" borderId="0" xfId="0" applyFont="1">
      <alignment vertical="center"/>
    </xf>
    <xf numFmtId="0" fontId="29" fillId="4" borderId="0" xfId="0" applyFont="1" applyFill="1" applyAlignment="1">
      <alignment horizontal="center" vertical="center" wrapText="1"/>
    </xf>
    <xf numFmtId="0" fontId="28" fillId="4" borderId="0" xfId="0" applyFont="1" applyFill="1" applyAlignment="1">
      <alignment horizontal="center" vertical="center"/>
    </xf>
    <xf numFmtId="31" fontId="28" fillId="4" borderId="0" xfId="0" applyNumberFormat="1" applyFont="1" applyFill="1">
      <alignment vertical="center"/>
    </xf>
    <xf numFmtId="0" fontId="29" fillId="0" borderId="0" xfId="0" applyFont="1" applyAlignment="1">
      <alignment horizontal="center" vertical="center" wrapText="1"/>
    </xf>
    <xf numFmtId="176" fontId="28" fillId="0" borderId="0" xfId="0" applyNumberFormat="1" applyFont="1" applyAlignment="1">
      <alignment horizontal="center" vertical="center"/>
    </xf>
    <xf numFmtId="10" fontId="28" fillId="0" borderId="0" xfId="0" applyNumberFormat="1" applyFont="1" applyAlignment="1">
      <alignment horizontal="center" vertical="center"/>
    </xf>
    <xf numFmtId="0" fontId="28" fillId="0" borderId="0" xfId="0" applyFont="1" applyAlignment="1">
      <alignment horizontal="left" vertical="center" wrapText="1"/>
    </xf>
    <xf numFmtId="0" fontId="30" fillId="0" borderId="0" xfId="0" applyFont="1" applyFill="1" applyAlignment="1">
      <alignment vertical="center"/>
    </xf>
    <xf numFmtId="49" fontId="30" fillId="0" borderId="0" xfId="0" applyNumberFormat="1" applyFont="1" applyAlignment="1">
      <alignment vertical="center"/>
    </xf>
    <xf numFmtId="0" fontId="30" fillId="0" borderId="0" xfId="0" applyFont="1" applyAlignment="1">
      <alignment horizontal="left" vertical="center" wrapText="1"/>
    </xf>
    <xf numFmtId="0" fontId="30" fillId="0" borderId="0" xfId="0" applyFont="1" applyAlignment="1">
      <alignment vertical="center"/>
    </xf>
    <xf numFmtId="0" fontId="31" fillId="0" borderId="0" xfId="50" applyFont="1" applyAlignment="1">
      <alignment horizontal="center" vertical="center"/>
    </xf>
    <xf numFmtId="0" fontId="30" fillId="0" borderId="0" xfId="50" applyFont="1" applyBorder="1" applyAlignment="1">
      <alignment horizontal="left" vertical="center"/>
    </xf>
    <xf numFmtId="0" fontId="32" fillId="5" borderId="10" xfId="0" applyFont="1" applyFill="1" applyBorder="1" applyAlignment="1">
      <alignment horizontal="center" vertical="center"/>
    </xf>
    <xf numFmtId="0" fontId="30" fillId="5" borderId="10" xfId="50" applyFont="1" applyFill="1" applyBorder="1" applyAlignment="1">
      <alignment horizontal="center" vertical="center"/>
    </xf>
    <xf numFmtId="176" fontId="32" fillId="5" borderId="10" xfId="0" applyNumberFormat="1" applyFont="1" applyFill="1" applyBorder="1" applyAlignment="1">
      <alignment horizontal="center" vertical="center"/>
    </xf>
    <xf numFmtId="176" fontId="32" fillId="5" borderId="10" xfId="0" applyNumberFormat="1" applyFont="1" applyFill="1" applyBorder="1" applyAlignment="1">
      <alignment horizontal="center" vertical="center" wrapText="1"/>
    </xf>
    <xf numFmtId="178" fontId="32" fillId="5" borderId="10" xfId="0" applyNumberFormat="1" applyFont="1" applyFill="1" applyBorder="1" applyAlignment="1">
      <alignment horizontal="center" vertical="center" wrapText="1"/>
    </xf>
    <xf numFmtId="0" fontId="32" fillId="6" borderId="10" xfId="0" applyFont="1" applyFill="1" applyBorder="1" applyAlignment="1">
      <alignment horizontal="center" vertical="center"/>
    </xf>
    <xf numFmtId="0" fontId="32" fillId="6" borderId="10" xfId="0" applyFont="1" applyFill="1" applyBorder="1">
      <alignment vertical="center"/>
    </xf>
    <xf numFmtId="176" fontId="32" fillId="6" borderId="10" xfId="0" applyNumberFormat="1" applyFont="1" applyFill="1" applyBorder="1" applyAlignment="1">
      <alignment horizontal="right" vertical="center"/>
    </xf>
    <xf numFmtId="0" fontId="32" fillId="7" borderId="10" xfId="0" applyFont="1" applyFill="1" applyBorder="1" applyAlignment="1">
      <alignment horizontal="center" vertical="center"/>
    </xf>
    <xf numFmtId="0" fontId="32" fillId="7" borderId="10" xfId="0" applyFont="1" applyFill="1" applyBorder="1">
      <alignment vertical="center"/>
    </xf>
    <xf numFmtId="176" fontId="32" fillId="7" borderId="10" xfId="0" applyNumberFormat="1" applyFont="1" applyFill="1" applyBorder="1" applyAlignment="1">
      <alignment horizontal="right" vertical="center"/>
    </xf>
    <xf numFmtId="0" fontId="32" fillId="0" borderId="10" xfId="0" applyFont="1" applyFill="1" applyBorder="1" applyAlignment="1">
      <alignment horizontal="center" vertical="center"/>
    </xf>
    <xf numFmtId="0" fontId="32" fillId="0" borderId="10" xfId="0" applyFont="1" applyFill="1" applyBorder="1">
      <alignment vertical="center"/>
    </xf>
    <xf numFmtId="176" fontId="32" fillId="0" borderId="10" xfId="0" applyNumberFormat="1" applyFont="1" applyFill="1" applyBorder="1" applyAlignment="1">
      <alignment horizontal="right" vertical="center"/>
    </xf>
    <xf numFmtId="179" fontId="30" fillId="5" borderId="10" xfId="50" applyNumberFormat="1" applyFont="1" applyFill="1" applyBorder="1" applyAlignment="1">
      <alignment horizontal="center" vertical="center" wrapText="1"/>
    </xf>
    <xf numFmtId="179" fontId="30" fillId="5" borderId="10" xfId="50" applyNumberFormat="1" applyFont="1" applyFill="1" applyBorder="1" applyAlignment="1">
      <alignment horizontal="center" vertical="center"/>
    </xf>
    <xf numFmtId="0" fontId="32" fillId="6" borderId="10" xfId="0" applyFont="1" applyFill="1" applyBorder="1" applyAlignment="1">
      <alignment horizontal="right" vertical="center"/>
    </xf>
    <xf numFmtId="177" fontId="32" fillId="6" borderId="10" xfId="0" applyNumberFormat="1" applyFont="1" applyFill="1" applyBorder="1" applyAlignment="1">
      <alignment horizontal="right" vertical="center"/>
    </xf>
    <xf numFmtId="10" fontId="32" fillId="6" borderId="10" xfId="0" applyNumberFormat="1" applyFont="1" applyFill="1" applyBorder="1" applyAlignment="1">
      <alignment horizontal="right" vertical="center"/>
    </xf>
    <xf numFmtId="0" fontId="32" fillId="7" borderId="10" xfId="0" applyNumberFormat="1" applyFont="1" applyFill="1" applyBorder="1" applyAlignment="1">
      <alignment horizontal="right" vertical="center"/>
    </xf>
    <xf numFmtId="177" fontId="32" fillId="7" borderId="10" xfId="0" applyNumberFormat="1" applyFont="1" applyFill="1" applyBorder="1" applyAlignment="1">
      <alignment horizontal="right" vertical="center"/>
    </xf>
    <xf numFmtId="10" fontId="32" fillId="7" borderId="10" xfId="0" applyNumberFormat="1" applyFont="1" applyFill="1" applyBorder="1" applyAlignment="1">
      <alignment horizontal="right" vertical="center"/>
    </xf>
    <xf numFmtId="0" fontId="32" fillId="0" borderId="10" xfId="0" applyNumberFormat="1" applyFont="1" applyFill="1" applyBorder="1" applyAlignment="1">
      <alignment horizontal="right" vertical="center"/>
    </xf>
    <xf numFmtId="177"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0" fontId="32" fillId="7" borderId="11" xfId="0" applyNumberFormat="1" applyFont="1" applyFill="1" applyBorder="1" applyAlignment="1">
      <alignment horizontal="right" vertical="center"/>
    </xf>
    <xf numFmtId="10" fontId="32" fillId="0" borderId="10" xfId="0" applyNumberFormat="1" applyFont="1" applyFill="1" applyBorder="1" applyAlignment="1">
      <alignment horizontal="right" vertical="center"/>
    </xf>
    <xf numFmtId="0" fontId="30" fillId="0" borderId="0" xfId="50" applyFont="1" applyBorder="1" applyAlignment="1">
      <alignment horizontal="center" vertical="center" wrapText="1"/>
    </xf>
    <xf numFmtId="0" fontId="30" fillId="5" borderId="10"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0" applyFont="1">
      <alignment vertical="center"/>
    </xf>
    <xf numFmtId="0" fontId="3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6" fillId="0" borderId="10" xfId="0" applyFont="1" applyFill="1" applyBorder="1" applyAlignment="1">
      <alignment horizontal="center" vertical="center" wrapText="1"/>
    </xf>
    <xf numFmtId="180" fontId="32" fillId="0" borderId="10" xfId="0" applyNumberFormat="1" applyFont="1" applyFill="1" applyBorder="1" applyAlignment="1">
      <alignment horizontal="center" vertical="center" wrapText="1"/>
    </xf>
    <xf numFmtId="0" fontId="32" fillId="0" borderId="12" xfId="0" applyFont="1" applyFill="1" applyBorder="1" applyAlignment="1">
      <alignment horizontal="left" vertical="center"/>
    </xf>
    <xf numFmtId="0" fontId="32" fillId="0" borderId="13" xfId="0" applyFont="1" applyFill="1" applyBorder="1" applyAlignment="1">
      <alignment horizontal="left" vertical="center"/>
    </xf>
    <xf numFmtId="178" fontId="32" fillId="0" borderId="10" xfId="0" applyNumberFormat="1" applyFont="1" applyFill="1" applyBorder="1" applyAlignment="1">
      <alignment horizontal="center" vertical="center" wrapText="1"/>
    </xf>
    <xf numFmtId="0" fontId="32" fillId="0" borderId="11" xfId="0" applyFont="1" applyFill="1" applyBorder="1" applyAlignment="1">
      <alignment horizontal="left" vertical="center"/>
    </xf>
    <xf numFmtId="0" fontId="30" fillId="0" borderId="0" xfId="0" applyFont="1" applyFill="1" applyAlignment="1">
      <alignment vertical="center" wrapText="1"/>
    </xf>
    <xf numFmtId="49" fontId="30" fillId="0" borderId="0" xfId="0" applyNumberFormat="1" applyFont="1" applyAlignment="1">
      <alignment vertical="center" wrapText="1"/>
    </xf>
    <xf numFmtId="0" fontId="30" fillId="0" borderId="0" xfId="0" applyFont="1" applyAlignment="1">
      <alignment vertical="center" wrapText="1"/>
    </xf>
    <xf numFmtId="0" fontId="30" fillId="0" borderId="0" xfId="50" applyFont="1" applyBorder="1" applyAlignment="1">
      <alignment horizontal="left" vertical="center" wrapText="1"/>
    </xf>
    <xf numFmtId="0" fontId="32" fillId="5" borderId="10" xfId="0" applyFont="1" applyFill="1" applyBorder="1" applyAlignment="1">
      <alignment horizontal="center" vertical="center" wrapText="1"/>
    </xf>
    <xf numFmtId="0" fontId="30" fillId="5" borderId="10" xfId="5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0" xfId="0" applyFont="1" applyFill="1" applyBorder="1" applyAlignment="1">
      <alignment vertical="center" wrapText="1"/>
    </xf>
    <xf numFmtId="176" fontId="32" fillId="6" borderId="10" xfId="0" applyNumberFormat="1" applyFont="1" applyFill="1" applyBorder="1" applyAlignment="1">
      <alignment horizontal="right" vertical="center" wrapText="1"/>
    </xf>
    <xf numFmtId="0" fontId="32" fillId="6" borderId="10" xfId="0" applyFont="1" applyFill="1" applyBorder="1" applyAlignment="1">
      <alignment horizontal="right" vertical="center" wrapText="1"/>
    </xf>
    <xf numFmtId="0" fontId="32" fillId="7" borderId="10" xfId="0" applyFont="1" applyFill="1" applyBorder="1" applyAlignment="1">
      <alignment horizontal="center" vertical="center" wrapText="1"/>
    </xf>
    <xf numFmtId="0" fontId="32" fillId="7" borderId="10" xfId="0" applyFont="1" applyFill="1" applyBorder="1" applyAlignment="1">
      <alignment vertical="center" wrapText="1"/>
    </xf>
    <xf numFmtId="176" fontId="32" fillId="7" borderId="10" xfId="0" applyNumberFormat="1" applyFont="1" applyFill="1" applyBorder="1" applyAlignment="1">
      <alignment horizontal="right" vertical="center" wrapText="1"/>
    </xf>
    <xf numFmtId="0" fontId="32" fillId="7" borderId="10" xfId="0" applyNumberFormat="1" applyFont="1" applyFill="1" applyBorder="1" applyAlignment="1">
      <alignment horizontal="right" vertical="center" wrapText="1"/>
    </xf>
    <xf numFmtId="0" fontId="32" fillId="0" borderId="10" xfId="0" applyFont="1" applyFill="1" applyBorder="1" applyAlignment="1">
      <alignment vertical="center" wrapText="1"/>
    </xf>
    <xf numFmtId="176" fontId="32" fillId="0" borderId="10" xfId="0" applyNumberFormat="1" applyFont="1" applyFill="1" applyBorder="1" applyAlignment="1">
      <alignment horizontal="right" vertical="center" wrapText="1"/>
    </xf>
    <xf numFmtId="0" fontId="32" fillId="0" borderId="10" xfId="0" applyNumberFormat="1" applyFont="1" applyFill="1" applyBorder="1" applyAlignment="1">
      <alignment horizontal="right" vertical="center" wrapText="1"/>
    </xf>
    <xf numFmtId="0" fontId="37" fillId="6" borderId="10" xfId="0" applyFont="1" applyFill="1" applyBorder="1" applyAlignment="1">
      <alignment horizontal="center" vertical="center" wrapText="1"/>
    </xf>
    <xf numFmtId="10" fontId="32" fillId="6" borderId="10" xfId="0" applyNumberFormat="1" applyFont="1" applyFill="1" applyBorder="1" applyAlignment="1">
      <alignment horizontal="right" vertical="center" wrapText="1"/>
    </xf>
    <xf numFmtId="10" fontId="32" fillId="7" borderId="11" xfId="0" applyNumberFormat="1" applyFont="1" applyFill="1" applyBorder="1" applyAlignment="1">
      <alignment horizontal="right" vertical="center" wrapText="1"/>
    </xf>
    <xf numFmtId="176" fontId="32" fillId="0" borderId="11" xfId="0" applyNumberFormat="1" applyFont="1" applyFill="1" applyBorder="1" applyAlignment="1">
      <alignment horizontal="right" vertical="center" wrapText="1"/>
    </xf>
    <xf numFmtId="177" fontId="32" fillId="7" borderId="10" xfId="0" applyNumberFormat="1" applyFont="1" applyFill="1" applyBorder="1" applyAlignment="1">
      <alignment horizontal="right" vertical="center" wrapText="1"/>
    </xf>
    <xf numFmtId="177" fontId="32" fillId="0" borderId="10" xfId="0" applyNumberFormat="1" applyFont="1" applyFill="1" applyBorder="1" applyAlignment="1">
      <alignment horizontal="right" vertical="center" wrapText="1"/>
    </xf>
    <xf numFmtId="10" fontId="32" fillId="0" borderId="10" xfId="0" applyNumberFormat="1" applyFont="1" applyFill="1" applyBorder="1" applyAlignment="1">
      <alignment horizontal="right" vertical="center" wrapText="1"/>
    </xf>
    <xf numFmtId="0" fontId="31" fillId="0" borderId="0" xfId="50"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Normal"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16</xdr:col>
      <xdr:colOff>485775</xdr:colOff>
      <xdr:row>41</xdr:row>
      <xdr:rowOff>47625</xdr:rowOff>
    </xdr:to>
    <xdr:pic>
      <xdr:nvPicPr>
        <xdr:cNvPr id="2" name="图片 1"/>
        <xdr:cNvPicPr>
          <a:picLocks noChangeAspect="1"/>
        </xdr:cNvPicPr>
      </xdr:nvPicPr>
      <xdr:blipFill>
        <a:blip r:embed="rId1"/>
        <a:stretch>
          <a:fillRect/>
        </a:stretch>
      </xdr:blipFill>
      <xdr:spPr>
        <a:xfrm>
          <a:off x="0" y="0"/>
          <a:ext cx="11458575" cy="70770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3"/>
  <sheetViews>
    <sheetView showZeros="0" zoomScale="85" zoomScaleNormal="85" workbookViewId="0">
      <pane ySplit="6" topLeftCell="A24" activePane="bottomLeft" state="frozen"/>
      <selection/>
      <selection pane="bottomLeft" activeCell="A1" sqref="$A1:$XFD1048576"/>
    </sheetView>
  </sheetViews>
  <sheetFormatPr defaultColWidth="9" defaultRowHeight="18" customHeight="1"/>
  <cols>
    <col min="1" max="1" width="4.625" style="150" customWidth="1"/>
    <col min="2" max="2" width="26" style="98" customWidth="1"/>
    <col min="3" max="7" width="7.625" style="98" customWidth="1"/>
    <col min="8" max="8" width="4.625" style="98" customWidth="1"/>
    <col min="9" max="10" width="7.375" style="98" customWidth="1"/>
    <col min="11" max="11" width="7.125" style="98" customWidth="1"/>
    <col min="12" max="16" width="7.625" style="98" customWidth="1"/>
    <col min="17" max="17" width="4.625" style="98" customWidth="1"/>
    <col min="18" max="18" width="6.75" style="98" customWidth="1"/>
    <col min="19" max="19" width="7.625" style="98" customWidth="1"/>
    <col min="20" max="20" width="7.125" style="98" customWidth="1"/>
    <col min="21" max="21" width="7.625" style="151" customWidth="1"/>
    <col min="22" max="216" width="8.88333333333333" style="151"/>
    <col min="217" max="217" width="5.75" style="151" customWidth="1"/>
    <col min="218" max="218" width="36.6333333333333" style="151" customWidth="1"/>
    <col min="219" max="222" width="8.63333333333333" style="151" customWidth="1"/>
    <col min="223" max="223" width="5.13333333333333" style="151" customWidth="1"/>
    <col min="224" max="230" width="8.63333333333333" style="151" customWidth="1"/>
    <col min="231" max="231" width="5.13333333333333" style="151" customWidth="1"/>
    <col min="232" max="235" width="8.63333333333333" style="151" customWidth="1"/>
    <col min="236" max="238" width="9" style="151"/>
    <col min="239" max="472" width="8.88333333333333" style="151"/>
    <col min="473" max="473" width="5.75" style="151" customWidth="1"/>
    <col min="474" max="474" width="36.6333333333333" style="151" customWidth="1"/>
    <col min="475" max="478" width="8.63333333333333" style="151" customWidth="1"/>
    <col min="479" max="479" width="5.13333333333333" style="151" customWidth="1"/>
    <col min="480" max="486" width="8.63333333333333" style="151" customWidth="1"/>
    <col min="487" max="487" width="5.13333333333333" style="151" customWidth="1"/>
    <col min="488" max="491" width="8.63333333333333" style="151" customWidth="1"/>
    <col min="492" max="494" width="9" style="151"/>
    <col min="495" max="728" width="8.88333333333333" style="151"/>
    <col min="729" max="729" width="5.75" style="151" customWidth="1"/>
    <col min="730" max="730" width="36.6333333333333" style="151" customWidth="1"/>
    <col min="731" max="734" width="8.63333333333333" style="151" customWidth="1"/>
    <col min="735" max="735" width="5.13333333333333" style="151" customWidth="1"/>
    <col min="736" max="742" width="8.63333333333333" style="151" customWidth="1"/>
    <col min="743" max="743" width="5.13333333333333" style="151" customWidth="1"/>
    <col min="744" max="747" width="8.63333333333333" style="151" customWidth="1"/>
    <col min="748" max="750" width="9" style="151"/>
    <col min="751" max="984" width="8.88333333333333" style="151"/>
    <col min="985" max="985" width="5.75" style="151" customWidth="1"/>
    <col min="986" max="986" width="36.6333333333333" style="151" customWidth="1"/>
    <col min="987" max="990" width="8.63333333333333" style="151" customWidth="1"/>
    <col min="991" max="991" width="5.13333333333333" style="151" customWidth="1"/>
    <col min="992" max="998" width="8.63333333333333" style="151" customWidth="1"/>
    <col min="999" max="999" width="5.13333333333333" style="151" customWidth="1"/>
    <col min="1000" max="1003" width="8.63333333333333" style="151" customWidth="1"/>
    <col min="1004" max="1006" width="9" style="151"/>
    <col min="1007" max="1240" width="8.88333333333333" style="151"/>
    <col min="1241" max="1241" width="5.75" style="151" customWidth="1"/>
    <col min="1242" max="1242" width="36.6333333333333" style="151" customWidth="1"/>
    <col min="1243" max="1246" width="8.63333333333333" style="151" customWidth="1"/>
    <col min="1247" max="1247" width="5.13333333333333" style="151" customWidth="1"/>
    <col min="1248" max="1254" width="8.63333333333333" style="151" customWidth="1"/>
    <col min="1255" max="1255" width="5.13333333333333" style="151" customWidth="1"/>
    <col min="1256" max="1259" width="8.63333333333333" style="151" customWidth="1"/>
    <col min="1260" max="1262" width="9" style="151"/>
    <col min="1263" max="1496" width="8.88333333333333" style="151"/>
    <col min="1497" max="1497" width="5.75" style="151" customWidth="1"/>
    <col min="1498" max="1498" width="36.6333333333333" style="151" customWidth="1"/>
    <col min="1499" max="1502" width="8.63333333333333" style="151" customWidth="1"/>
    <col min="1503" max="1503" width="5.13333333333333" style="151" customWidth="1"/>
    <col min="1504" max="1510" width="8.63333333333333" style="151" customWidth="1"/>
    <col min="1511" max="1511" width="5.13333333333333" style="151" customWidth="1"/>
    <col min="1512" max="1515" width="8.63333333333333" style="151" customWidth="1"/>
    <col min="1516" max="1518" width="9" style="151"/>
    <col min="1519" max="1752" width="8.88333333333333" style="151"/>
    <col min="1753" max="1753" width="5.75" style="151" customWidth="1"/>
    <col min="1754" max="1754" width="36.6333333333333" style="151" customWidth="1"/>
    <col min="1755" max="1758" width="8.63333333333333" style="151" customWidth="1"/>
    <col min="1759" max="1759" width="5.13333333333333" style="151" customWidth="1"/>
    <col min="1760" max="1766" width="8.63333333333333" style="151" customWidth="1"/>
    <col min="1767" max="1767" width="5.13333333333333" style="151" customWidth="1"/>
    <col min="1768" max="1771" width="8.63333333333333" style="151" customWidth="1"/>
    <col min="1772" max="1774" width="9" style="151"/>
    <col min="1775" max="2008" width="8.88333333333333" style="151"/>
    <col min="2009" max="2009" width="5.75" style="151" customWidth="1"/>
    <col min="2010" max="2010" width="36.6333333333333" style="151" customWidth="1"/>
    <col min="2011" max="2014" width="8.63333333333333" style="151" customWidth="1"/>
    <col min="2015" max="2015" width="5.13333333333333" style="151" customWidth="1"/>
    <col min="2016" max="2022" width="8.63333333333333" style="151" customWidth="1"/>
    <col min="2023" max="2023" width="5.13333333333333" style="151" customWidth="1"/>
    <col min="2024" max="2027" width="8.63333333333333" style="151" customWidth="1"/>
    <col min="2028" max="2030" width="9" style="151"/>
    <col min="2031" max="2264" width="8.88333333333333" style="151"/>
    <col min="2265" max="2265" width="5.75" style="151" customWidth="1"/>
    <col min="2266" max="2266" width="36.6333333333333" style="151" customWidth="1"/>
    <col min="2267" max="2270" width="8.63333333333333" style="151" customWidth="1"/>
    <col min="2271" max="2271" width="5.13333333333333" style="151" customWidth="1"/>
    <col min="2272" max="2278" width="8.63333333333333" style="151" customWidth="1"/>
    <col min="2279" max="2279" width="5.13333333333333" style="151" customWidth="1"/>
    <col min="2280" max="2283" width="8.63333333333333" style="151" customWidth="1"/>
    <col min="2284" max="2286" width="9" style="151"/>
    <col min="2287" max="2520" width="8.88333333333333" style="151"/>
    <col min="2521" max="2521" width="5.75" style="151" customWidth="1"/>
    <col min="2522" max="2522" width="36.6333333333333" style="151" customWidth="1"/>
    <col min="2523" max="2526" width="8.63333333333333" style="151" customWidth="1"/>
    <col min="2527" max="2527" width="5.13333333333333" style="151" customWidth="1"/>
    <col min="2528" max="2534" width="8.63333333333333" style="151" customWidth="1"/>
    <col min="2535" max="2535" width="5.13333333333333" style="151" customWidth="1"/>
    <col min="2536" max="2539" width="8.63333333333333" style="151" customWidth="1"/>
    <col min="2540" max="2542" width="9" style="151"/>
    <col min="2543" max="2776" width="8.88333333333333" style="151"/>
    <col min="2777" max="2777" width="5.75" style="151" customWidth="1"/>
    <col min="2778" max="2778" width="36.6333333333333" style="151" customWidth="1"/>
    <col min="2779" max="2782" width="8.63333333333333" style="151" customWidth="1"/>
    <col min="2783" max="2783" width="5.13333333333333" style="151" customWidth="1"/>
    <col min="2784" max="2790" width="8.63333333333333" style="151" customWidth="1"/>
    <col min="2791" max="2791" width="5.13333333333333" style="151" customWidth="1"/>
    <col min="2792" max="2795" width="8.63333333333333" style="151" customWidth="1"/>
    <col min="2796" max="2798" width="9" style="151"/>
    <col min="2799" max="3032" width="8.88333333333333" style="151"/>
    <col min="3033" max="3033" width="5.75" style="151" customWidth="1"/>
    <col min="3034" max="3034" width="36.6333333333333" style="151" customWidth="1"/>
    <col min="3035" max="3038" width="8.63333333333333" style="151" customWidth="1"/>
    <col min="3039" max="3039" width="5.13333333333333" style="151" customWidth="1"/>
    <col min="3040" max="3046" width="8.63333333333333" style="151" customWidth="1"/>
    <col min="3047" max="3047" width="5.13333333333333" style="151" customWidth="1"/>
    <col min="3048" max="3051" width="8.63333333333333" style="151" customWidth="1"/>
    <col min="3052" max="3054" width="9" style="151"/>
    <col min="3055" max="3288" width="8.88333333333333" style="151"/>
    <col min="3289" max="3289" width="5.75" style="151" customWidth="1"/>
    <col min="3290" max="3290" width="36.6333333333333" style="151" customWidth="1"/>
    <col min="3291" max="3294" width="8.63333333333333" style="151" customWidth="1"/>
    <col min="3295" max="3295" width="5.13333333333333" style="151" customWidth="1"/>
    <col min="3296" max="3302" width="8.63333333333333" style="151" customWidth="1"/>
    <col min="3303" max="3303" width="5.13333333333333" style="151" customWidth="1"/>
    <col min="3304" max="3307" width="8.63333333333333" style="151" customWidth="1"/>
    <col min="3308" max="3310" width="9" style="151"/>
    <col min="3311" max="3544" width="8.88333333333333" style="151"/>
    <col min="3545" max="3545" width="5.75" style="151" customWidth="1"/>
    <col min="3546" max="3546" width="36.6333333333333" style="151" customWidth="1"/>
    <col min="3547" max="3550" width="8.63333333333333" style="151" customWidth="1"/>
    <col min="3551" max="3551" width="5.13333333333333" style="151" customWidth="1"/>
    <col min="3552" max="3558" width="8.63333333333333" style="151" customWidth="1"/>
    <col min="3559" max="3559" width="5.13333333333333" style="151" customWidth="1"/>
    <col min="3560" max="3563" width="8.63333333333333" style="151" customWidth="1"/>
    <col min="3564" max="3566" width="9" style="151"/>
    <col min="3567" max="3800" width="8.88333333333333" style="151"/>
    <col min="3801" max="3801" width="5.75" style="151" customWidth="1"/>
    <col min="3802" max="3802" width="36.6333333333333" style="151" customWidth="1"/>
    <col min="3803" max="3806" width="8.63333333333333" style="151" customWidth="1"/>
    <col min="3807" max="3807" width="5.13333333333333" style="151" customWidth="1"/>
    <col min="3808" max="3814" width="8.63333333333333" style="151" customWidth="1"/>
    <col min="3815" max="3815" width="5.13333333333333" style="151" customWidth="1"/>
    <col min="3816" max="3819" width="8.63333333333333" style="151" customWidth="1"/>
    <col min="3820" max="3822" width="9" style="151"/>
    <col min="3823" max="4056" width="8.88333333333333" style="151"/>
    <col min="4057" max="4057" width="5.75" style="151" customWidth="1"/>
    <col min="4058" max="4058" width="36.6333333333333" style="151" customWidth="1"/>
    <col min="4059" max="4062" width="8.63333333333333" style="151" customWidth="1"/>
    <col min="4063" max="4063" width="5.13333333333333" style="151" customWidth="1"/>
    <col min="4064" max="4070" width="8.63333333333333" style="151" customWidth="1"/>
    <col min="4071" max="4071" width="5.13333333333333" style="151" customWidth="1"/>
    <col min="4072" max="4075" width="8.63333333333333" style="151" customWidth="1"/>
    <col min="4076" max="4078" width="9" style="151"/>
    <col min="4079" max="4312" width="8.88333333333333" style="151"/>
    <col min="4313" max="4313" width="5.75" style="151" customWidth="1"/>
    <col min="4314" max="4314" width="36.6333333333333" style="151" customWidth="1"/>
    <col min="4315" max="4318" width="8.63333333333333" style="151" customWidth="1"/>
    <col min="4319" max="4319" width="5.13333333333333" style="151" customWidth="1"/>
    <col min="4320" max="4326" width="8.63333333333333" style="151" customWidth="1"/>
    <col min="4327" max="4327" width="5.13333333333333" style="151" customWidth="1"/>
    <col min="4328" max="4331" width="8.63333333333333" style="151" customWidth="1"/>
    <col min="4332" max="4334" width="9" style="151"/>
    <col min="4335" max="4568" width="8.88333333333333" style="151"/>
    <col min="4569" max="4569" width="5.75" style="151" customWidth="1"/>
    <col min="4570" max="4570" width="36.6333333333333" style="151" customWidth="1"/>
    <col min="4571" max="4574" width="8.63333333333333" style="151" customWidth="1"/>
    <col min="4575" max="4575" width="5.13333333333333" style="151" customWidth="1"/>
    <col min="4576" max="4582" width="8.63333333333333" style="151" customWidth="1"/>
    <col min="4583" max="4583" width="5.13333333333333" style="151" customWidth="1"/>
    <col min="4584" max="4587" width="8.63333333333333" style="151" customWidth="1"/>
    <col min="4588" max="4590" width="9" style="151"/>
    <col min="4591" max="4824" width="8.88333333333333" style="151"/>
    <col min="4825" max="4825" width="5.75" style="151" customWidth="1"/>
    <col min="4826" max="4826" width="36.6333333333333" style="151" customWidth="1"/>
    <col min="4827" max="4830" width="8.63333333333333" style="151" customWidth="1"/>
    <col min="4831" max="4831" width="5.13333333333333" style="151" customWidth="1"/>
    <col min="4832" max="4838" width="8.63333333333333" style="151" customWidth="1"/>
    <col min="4839" max="4839" width="5.13333333333333" style="151" customWidth="1"/>
    <col min="4840" max="4843" width="8.63333333333333" style="151" customWidth="1"/>
    <col min="4844" max="4846" width="9" style="151"/>
    <col min="4847" max="5080" width="8.88333333333333" style="151"/>
    <col min="5081" max="5081" width="5.75" style="151" customWidth="1"/>
    <col min="5082" max="5082" width="36.6333333333333" style="151" customWidth="1"/>
    <col min="5083" max="5086" width="8.63333333333333" style="151" customWidth="1"/>
    <col min="5087" max="5087" width="5.13333333333333" style="151" customWidth="1"/>
    <col min="5088" max="5094" width="8.63333333333333" style="151" customWidth="1"/>
    <col min="5095" max="5095" width="5.13333333333333" style="151" customWidth="1"/>
    <col min="5096" max="5099" width="8.63333333333333" style="151" customWidth="1"/>
    <col min="5100" max="5102" width="9" style="151"/>
    <col min="5103" max="5336" width="8.88333333333333" style="151"/>
    <col min="5337" max="5337" width="5.75" style="151" customWidth="1"/>
    <col min="5338" max="5338" width="36.6333333333333" style="151" customWidth="1"/>
    <col min="5339" max="5342" width="8.63333333333333" style="151" customWidth="1"/>
    <col min="5343" max="5343" width="5.13333333333333" style="151" customWidth="1"/>
    <col min="5344" max="5350" width="8.63333333333333" style="151" customWidth="1"/>
    <col min="5351" max="5351" width="5.13333333333333" style="151" customWidth="1"/>
    <col min="5352" max="5355" width="8.63333333333333" style="151" customWidth="1"/>
    <col min="5356" max="5358" width="9" style="151"/>
    <col min="5359" max="5592" width="8.88333333333333" style="151"/>
    <col min="5593" max="5593" width="5.75" style="151" customWidth="1"/>
    <col min="5594" max="5594" width="36.6333333333333" style="151" customWidth="1"/>
    <col min="5595" max="5598" width="8.63333333333333" style="151" customWidth="1"/>
    <col min="5599" max="5599" width="5.13333333333333" style="151" customWidth="1"/>
    <col min="5600" max="5606" width="8.63333333333333" style="151" customWidth="1"/>
    <col min="5607" max="5607" width="5.13333333333333" style="151" customWidth="1"/>
    <col min="5608" max="5611" width="8.63333333333333" style="151" customWidth="1"/>
    <col min="5612" max="5614" width="9" style="151"/>
    <col min="5615" max="5848" width="8.88333333333333" style="151"/>
    <col min="5849" max="5849" width="5.75" style="151" customWidth="1"/>
    <col min="5850" max="5850" width="36.6333333333333" style="151" customWidth="1"/>
    <col min="5851" max="5854" width="8.63333333333333" style="151" customWidth="1"/>
    <col min="5855" max="5855" width="5.13333333333333" style="151" customWidth="1"/>
    <col min="5856" max="5862" width="8.63333333333333" style="151" customWidth="1"/>
    <col min="5863" max="5863" width="5.13333333333333" style="151" customWidth="1"/>
    <col min="5864" max="5867" width="8.63333333333333" style="151" customWidth="1"/>
    <col min="5868" max="5870" width="9" style="151"/>
    <col min="5871" max="6104" width="8.88333333333333" style="151"/>
    <col min="6105" max="6105" width="5.75" style="151" customWidth="1"/>
    <col min="6106" max="6106" width="36.6333333333333" style="151" customWidth="1"/>
    <col min="6107" max="6110" width="8.63333333333333" style="151" customWidth="1"/>
    <col min="6111" max="6111" width="5.13333333333333" style="151" customWidth="1"/>
    <col min="6112" max="6118" width="8.63333333333333" style="151" customWidth="1"/>
    <col min="6119" max="6119" width="5.13333333333333" style="151" customWidth="1"/>
    <col min="6120" max="6123" width="8.63333333333333" style="151" customWidth="1"/>
    <col min="6124" max="6126" width="9" style="151"/>
    <col min="6127" max="6360" width="8.88333333333333" style="151"/>
    <col min="6361" max="6361" width="5.75" style="151" customWidth="1"/>
    <col min="6362" max="6362" width="36.6333333333333" style="151" customWidth="1"/>
    <col min="6363" max="6366" width="8.63333333333333" style="151" customWidth="1"/>
    <col min="6367" max="6367" width="5.13333333333333" style="151" customWidth="1"/>
    <col min="6368" max="6374" width="8.63333333333333" style="151" customWidth="1"/>
    <col min="6375" max="6375" width="5.13333333333333" style="151" customWidth="1"/>
    <col min="6376" max="6379" width="8.63333333333333" style="151" customWidth="1"/>
    <col min="6380" max="6382" width="9" style="151"/>
    <col min="6383" max="6616" width="8.88333333333333" style="151"/>
    <col min="6617" max="6617" width="5.75" style="151" customWidth="1"/>
    <col min="6618" max="6618" width="36.6333333333333" style="151" customWidth="1"/>
    <col min="6619" max="6622" width="8.63333333333333" style="151" customWidth="1"/>
    <col min="6623" max="6623" width="5.13333333333333" style="151" customWidth="1"/>
    <col min="6624" max="6630" width="8.63333333333333" style="151" customWidth="1"/>
    <col min="6631" max="6631" width="5.13333333333333" style="151" customWidth="1"/>
    <col min="6632" max="6635" width="8.63333333333333" style="151" customWidth="1"/>
    <col min="6636" max="6638" width="9" style="151"/>
    <col min="6639" max="6872" width="8.88333333333333" style="151"/>
    <col min="6873" max="6873" width="5.75" style="151" customWidth="1"/>
    <col min="6874" max="6874" width="36.6333333333333" style="151" customWidth="1"/>
    <col min="6875" max="6878" width="8.63333333333333" style="151" customWidth="1"/>
    <col min="6879" max="6879" width="5.13333333333333" style="151" customWidth="1"/>
    <col min="6880" max="6886" width="8.63333333333333" style="151" customWidth="1"/>
    <col min="6887" max="6887" width="5.13333333333333" style="151" customWidth="1"/>
    <col min="6888" max="6891" width="8.63333333333333" style="151" customWidth="1"/>
    <col min="6892" max="6894" width="9" style="151"/>
    <col min="6895" max="7128" width="8.88333333333333" style="151"/>
    <col min="7129" max="7129" width="5.75" style="151" customWidth="1"/>
    <col min="7130" max="7130" width="36.6333333333333" style="151" customWidth="1"/>
    <col min="7131" max="7134" width="8.63333333333333" style="151" customWidth="1"/>
    <col min="7135" max="7135" width="5.13333333333333" style="151" customWidth="1"/>
    <col min="7136" max="7142" width="8.63333333333333" style="151" customWidth="1"/>
    <col min="7143" max="7143" width="5.13333333333333" style="151" customWidth="1"/>
    <col min="7144" max="7147" width="8.63333333333333" style="151" customWidth="1"/>
    <col min="7148" max="7150" width="9" style="151"/>
    <col min="7151" max="7384" width="8.88333333333333" style="151"/>
    <col min="7385" max="7385" width="5.75" style="151" customWidth="1"/>
    <col min="7386" max="7386" width="36.6333333333333" style="151" customWidth="1"/>
    <col min="7387" max="7390" width="8.63333333333333" style="151" customWidth="1"/>
    <col min="7391" max="7391" width="5.13333333333333" style="151" customWidth="1"/>
    <col min="7392" max="7398" width="8.63333333333333" style="151" customWidth="1"/>
    <col min="7399" max="7399" width="5.13333333333333" style="151" customWidth="1"/>
    <col min="7400" max="7403" width="8.63333333333333" style="151" customWidth="1"/>
    <col min="7404" max="7406" width="9" style="151"/>
    <col min="7407" max="7640" width="8.88333333333333" style="151"/>
    <col min="7641" max="7641" width="5.75" style="151" customWidth="1"/>
    <col min="7642" max="7642" width="36.6333333333333" style="151" customWidth="1"/>
    <col min="7643" max="7646" width="8.63333333333333" style="151" customWidth="1"/>
    <col min="7647" max="7647" width="5.13333333333333" style="151" customWidth="1"/>
    <col min="7648" max="7654" width="8.63333333333333" style="151" customWidth="1"/>
    <col min="7655" max="7655" width="5.13333333333333" style="151" customWidth="1"/>
    <col min="7656" max="7659" width="8.63333333333333" style="151" customWidth="1"/>
    <col min="7660" max="7662" width="9" style="151"/>
    <col min="7663" max="7896" width="8.88333333333333" style="151"/>
    <col min="7897" max="7897" width="5.75" style="151" customWidth="1"/>
    <col min="7898" max="7898" width="36.6333333333333" style="151" customWidth="1"/>
    <col min="7899" max="7902" width="8.63333333333333" style="151" customWidth="1"/>
    <col min="7903" max="7903" width="5.13333333333333" style="151" customWidth="1"/>
    <col min="7904" max="7910" width="8.63333333333333" style="151" customWidth="1"/>
    <col min="7911" max="7911" width="5.13333333333333" style="151" customWidth="1"/>
    <col min="7912" max="7915" width="8.63333333333333" style="151" customWidth="1"/>
    <col min="7916" max="7918" width="9" style="151"/>
    <col min="7919" max="8152" width="8.88333333333333" style="151"/>
    <col min="8153" max="8153" width="5.75" style="151" customWidth="1"/>
    <col min="8154" max="8154" width="36.6333333333333" style="151" customWidth="1"/>
    <col min="8155" max="8158" width="8.63333333333333" style="151" customWidth="1"/>
    <col min="8159" max="8159" width="5.13333333333333" style="151" customWidth="1"/>
    <col min="8160" max="8166" width="8.63333333333333" style="151" customWidth="1"/>
    <col min="8167" max="8167" width="5.13333333333333" style="151" customWidth="1"/>
    <col min="8168" max="8171" width="8.63333333333333" style="151" customWidth="1"/>
    <col min="8172" max="8174" width="9" style="151"/>
    <col min="8175" max="8408" width="8.88333333333333" style="151"/>
    <col min="8409" max="8409" width="5.75" style="151" customWidth="1"/>
    <col min="8410" max="8410" width="36.6333333333333" style="151" customWidth="1"/>
    <col min="8411" max="8414" width="8.63333333333333" style="151" customWidth="1"/>
    <col min="8415" max="8415" width="5.13333333333333" style="151" customWidth="1"/>
    <col min="8416" max="8422" width="8.63333333333333" style="151" customWidth="1"/>
    <col min="8423" max="8423" width="5.13333333333333" style="151" customWidth="1"/>
    <col min="8424" max="8427" width="8.63333333333333" style="151" customWidth="1"/>
    <col min="8428" max="8430" width="9" style="151"/>
    <col min="8431" max="8664" width="8.88333333333333" style="151"/>
    <col min="8665" max="8665" width="5.75" style="151" customWidth="1"/>
    <col min="8666" max="8666" width="36.6333333333333" style="151" customWidth="1"/>
    <col min="8667" max="8670" width="8.63333333333333" style="151" customWidth="1"/>
    <col min="8671" max="8671" width="5.13333333333333" style="151" customWidth="1"/>
    <col min="8672" max="8678" width="8.63333333333333" style="151" customWidth="1"/>
    <col min="8679" max="8679" width="5.13333333333333" style="151" customWidth="1"/>
    <col min="8680" max="8683" width="8.63333333333333" style="151" customWidth="1"/>
    <col min="8684" max="8686" width="9" style="151"/>
    <col min="8687" max="8920" width="8.88333333333333" style="151"/>
    <col min="8921" max="8921" width="5.75" style="151" customWidth="1"/>
    <col min="8922" max="8922" width="36.6333333333333" style="151" customWidth="1"/>
    <col min="8923" max="8926" width="8.63333333333333" style="151" customWidth="1"/>
    <col min="8927" max="8927" width="5.13333333333333" style="151" customWidth="1"/>
    <col min="8928" max="8934" width="8.63333333333333" style="151" customWidth="1"/>
    <col min="8935" max="8935" width="5.13333333333333" style="151" customWidth="1"/>
    <col min="8936" max="8939" width="8.63333333333333" style="151" customWidth="1"/>
    <col min="8940" max="8942" width="9" style="151"/>
    <col min="8943" max="9176" width="8.88333333333333" style="151"/>
    <col min="9177" max="9177" width="5.75" style="151" customWidth="1"/>
    <col min="9178" max="9178" width="36.6333333333333" style="151" customWidth="1"/>
    <col min="9179" max="9182" width="8.63333333333333" style="151" customWidth="1"/>
    <col min="9183" max="9183" width="5.13333333333333" style="151" customWidth="1"/>
    <col min="9184" max="9190" width="8.63333333333333" style="151" customWidth="1"/>
    <col min="9191" max="9191" width="5.13333333333333" style="151" customWidth="1"/>
    <col min="9192" max="9195" width="8.63333333333333" style="151" customWidth="1"/>
    <col min="9196" max="9198" width="9" style="151"/>
    <col min="9199" max="9432" width="8.88333333333333" style="151"/>
    <col min="9433" max="9433" width="5.75" style="151" customWidth="1"/>
    <col min="9434" max="9434" width="36.6333333333333" style="151" customWidth="1"/>
    <col min="9435" max="9438" width="8.63333333333333" style="151" customWidth="1"/>
    <col min="9439" max="9439" width="5.13333333333333" style="151" customWidth="1"/>
    <col min="9440" max="9446" width="8.63333333333333" style="151" customWidth="1"/>
    <col min="9447" max="9447" width="5.13333333333333" style="151" customWidth="1"/>
    <col min="9448" max="9451" width="8.63333333333333" style="151" customWidth="1"/>
    <col min="9452" max="9454" width="9" style="151"/>
    <col min="9455" max="9688" width="8.88333333333333" style="151"/>
    <col min="9689" max="9689" width="5.75" style="151" customWidth="1"/>
    <col min="9690" max="9690" width="36.6333333333333" style="151" customWidth="1"/>
    <col min="9691" max="9694" width="8.63333333333333" style="151" customWidth="1"/>
    <col min="9695" max="9695" width="5.13333333333333" style="151" customWidth="1"/>
    <col min="9696" max="9702" width="8.63333333333333" style="151" customWidth="1"/>
    <col min="9703" max="9703" width="5.13333333333333" style="151" customWidth="1"/>
    <col min="9704" max="9707" width="8.63333333333333" style="151" customWidth="1"/>
    <col min="9708" max="9710" width="9" style="151"/>
    <col min="9711" max="9944" width="8.88333333333333" style="151"/>
    <col min="9945" max="9945" width="5.75" style="151" customWidth="1"/>
    <col min="9946" max="9946" width="36.6333333333333" style="151" customWidth="1"/>
    <col min="9947" max="9950" width="8.63333333333333" style="151" customWidth="1"/>
    <col min="9951" max="9951" width="5.13333333333333" style="151" customWidth="1"/>
    <col min="9952" max="9958" width="8.63333333333333" style="151" customWidth="1"/>
    <col min="9959" max="9959" width="5.13333333333333" style="151" customWidth="1"/>
    <col min="9960" max="9963" width="8.63333333333333" style="151" customWidth="1"/>
    <col min="9964" max="9966" width="9" style="151"/>
    <col min="9967" max="10200" width="8.88333333333333" style="151"/>
    <col min="10201" max="10201" width="5.75" style="151" customWidth="1"/>
    <col min="10202" max="10202" width="36.6333333333333" style="151" customWidth="1"/>
    <col min="10203" max="10206" width="8.63333333333333" style="151" customWidth="1"/>
    <col min="10207" max="10207" width="5.13333333333333" style="151" customWidth="1"/>
    <col min="10208" max="10214" width="8.63333333333333" style="151" customWidth="1"/>
    <col min="10215" max="10215" width="5.13333333333333" style="151" customWidth="1"/>
    <col min="10216" max="10219" width="8.63333333333333" style="151" customWidth="1"/>
    <col min="10220" max="10222" width="9" style="151"/>
    <col min="10223" max="10456" width="8.88333333333333" style="151"/>
    <col min="10457" max="10457" width="5.75" style="151" customWidth="1"/>
    <col min="10458" max="10458" width="36.6333333333333" style="151" customWidth="1"/>
    <col min="10459" max="10462" width="8.63333333333333" style="151" customWidth="1"/>
    <col min="10463" max="10463" width="5.13333333333333" style="151" customWidth="1"/>
    <col min="10464" max="10470" width="8.63333333333333" style="151" customWidth="1"/>
    <col min="10471" max="10471" width="5.13333333333333" style="151" customWidth="1"/>
    <col min="10472" max="10475" width="8.63333333333333" style="151" customWidth="1"/>
    <col min="10476" max="10478" width="9" style="151"/>
    <col min="10479" max="10712" width="8.88333333333333" style="151"/>
    <col min="10713" max="10713" width="5.75" style="151" customWidth="1"/>
    <col min="10714" max="10714" width="36.6333333333333" style="151" customWidth="1"/>
    <col min="10715" max="10718" width="8.63333333333333" style="151" customWidth="1"/>
    <col min="10719" max="10719" width="5.13333333333333" style="151" customWidth="1"/>
    <col min="10720" max="10726" width="8.63333333333333" style="151" customWidth="1"/>
    <col min="10727" max="10727" width="5.13333333333333" style="151" customWidth="1"/>
    <col min="10728" max="10731" width="8.63333333333333" style="151" customWidth="1"/>
    <col min="10732" max="10734" width="9" style="151"/>
    <col min="10735" max="10968" width="8.88333333333333" style="151"/>
    <col min="10969" max="10969" width="5.75" style="151" customWidth="1"/>
    <col min="10970" max="10970" width="36.6333333333333" style="151" customWidth="1"/>
    <col min="10971" max="10974" width="8.63333333333333" style="151" customWidth="1"/>
    <col min="10975" max="10975" width="5.13333333333333" style="151" customWidth="1"/>
    <col min="10976" max="10982" width="8.63333333333333" style="151" customWidth="1"/>
    <col min="10983" max="10983" width="5.13333333333333" style="151" customWidth="1"/>
    <col min="10984" max="10987" width="8.63333333333333" style="151" customWidth="1"/>
    <col min="10988" max="10990" width="9" style="151"/>
    <col min="10991" max="11224" width="8.88333333333333" style="151"/>
    <col min="11225" max="11225" width="5.75" style="151" customWidth="1"/>
    <col min="11226" max="11226" width="36.6333333333333" style="151" customWidth="1"/>
    <col min="11227" max="11230" width="8.63333333333333" style="151" customWidth="1"/>
    <col min="11231" max="11231" width="5.13333333333333" style="151" customWidth="1"/>
    <col min="11232" max="11238" width="8.63333333333333" style="151" customWidth="1"/>
    <col min="11239" max="11239" width="5.13333333333333" style="151" customWidth="1"/>
    <col min="11240" max="11243" width="8.63333333333333" style="151" customWidth="1"/>
    <col min="11244" max="11246" width="9" style="151"/>
    <col min="11247" max="11480" width="8.88333333333333" style="151"/>
    <col min="11481" max="11481" width="5.75" style="151" customWidth="1"/>
    <col min="11482" max="11482" width="36.6333333333333" style="151" customWidth="1"/>
    <col min="11483" max="11486" width="8.63333333333333" style="151" customWidth="1"/>
    <col min="11487" max="11487" width="5.13333333333333" style="151" customWidth="1"/>
    <col min="11488" max="11494" width="8.63333333333333" style="151" customWidth="1"/>
    <col min="11495" max="11495" width="5.13333333333333" style="151" customWidth="1"/>
    <col min="11496" max="11499" width="8.63333333333333" style="151" customWidth="1"/>
    <col min="11500" max="11502" width="9" style="151"/>
    <col min="11503" max="11736" width="8.88333333333333" style="151"/>
    <col min="11737" max="11737" width="5.75" style="151" customWidth="1"/>
    <col min="11738" max="11738" width="36.6333333333333" style="151" customWidth="1"/>
    <col min="11739" max="11742" width="8.63333333333333" style="151" customWidth="1"/>
    <col min="11743" max="11743" width="5.13333333333333" style="151" customWidth="1"/>
    <col min="11744" max="11750" width="8.63333333333333" style="151" customWidth="1"/>
    <col min="11751" max="11751" width="5.13333333333333" style="151" customWidth="1"/>
    <col min="11752" max="11755" width="8.63333333333333" style="151" customWidth="1"/>
    <col min="11756" max="11758" width="9" style="151"/>
    <col min="11759" max="11992" width="8.88333333333333" style="151"/>
    <col min="11993" max="11993" width="5.75" style="151" customWidth="1"/>
    <col min="11994" max="11994" width="36.6333333333333" style="151" customWidth="1"/>
    <col min="11995" max="11998" width="8.63333333333333" style="151" customWidth="1"/>
    <col min="11999" max="11999" width="5.13333333333333" style="151" customWidth="1"/>
    <col min="12000" max="12006" width="8.63333333333333" style="151" customWidth="1"/>
    <col min="12007" max="12007" width="5.13333333333333" style="151" customWidth="1"/>
    <col min="12008" max="12011" width="8.63333333333333" style="151" customWidth="1"/>
    <col min="12012" max="12014" width="9" style="151"/>
    <col min="12015" max="12248" width="8.88333333333333" style="151"/>
    <col min="12249" max="12249" width="5.75" style="151" customWidth="1"/>
    <col min="12250" max="12250" width="36.6333333333333" style="151" customWidth="1"/>
    <col min="12251" max="12254" width="8.63333333333333" style="151" customWidth="1"/>
    <col min="12255" max="12255" width="5.13333333333333" style="151" customWidth="1"/>
    <col min="12256" max="12262" width="8.63333333333333" style="151" customWidth="1"/>
    <col min="12263" max="12263" width="5.13333333333333" style="151" customWidth="1"/>
    <col min="12264" max="12267" width="8.63333333333333" style="151" customWidth="1"/>
    <col min="12268" max="12270" width="9" style="151"/>
    <col min="12271" max="12504" width="8.88333333333333" style="151"/>
    <col min="12505" max="12505" width="5.75" style="151" customWidth="1"/>
    <col min="12506" max="12506" width="36.6333333333333" style="151" customWidth="1"/>
    <col min="12507" max="12510" width="8.63333333333333" style="151" customWidth="1"/>
    <col min="12511" max="12511" width="5.13333333333333" style="151" customWidth="1"/>
    <col min="12512" max="12518" width="8.63333333333333" style="151" customWidth="1"/>
    <col min="12519" max="12519" width="5.13333333333333" style="151" customWidth="1"/>
    <col min="12520" max="12523" width="8.63333333333333" style="151" customWidth="1"/>
    <col min="12524" max="12526" width="9" style="151"/>
    <col min="12527" max="12760" width="8.88333333333333" style="151"/>
    <col min="12761" max="12761" width="5.75" style="151" customWidth="1"/>
    <col min="12762" max="12762" width="36.6333333333333" style="151" customWidth="1"/>
    <col min="12763" max="12766" width="8.63333333333333" style="151" customWidth="1"/>
    <col min="12767" max="12767" width="5.13333333333333" style="151" customWidth="1"/>
    <col min="12768" max="12774" width="8.63333333333333" style="151" customWidth="1"/>
    <col min="12775" max="12775" width="5.13333333333333" style="151" customWidth="1"/>
    <col min="12776" max="12779" width="8.63333333333333" style="151" customWidth="1"/>
    <col min="12780" max="12782" width="9" style="151"/>
    <col min="12783" max="13016" width="8.88333333333333" style="151"/>
    <col min="13017" max="13017" width="5.75" style="151" customWidth="1"/>
    <col min="13018" max="13018" width="36.6333333333333" style="151" customWidth="1"/>
    <col min="13019" max="13022" width="8.63333333333333" style="151" customWidth="1"/>
    <col min="13023" max="13023" width="5.13333333333333" style="151" customWidth="1"/>
    <col min="13024" max="13030" width="8.63333333333333" style="151" customWidth="1"/>
    <col min="13031" max="13031" width="5.13333333333333" style="151" customWidth="1"/>
    <col min="13032" max="13035" width="8.63333333333333" style="151" customWidth="1"/>
    <col min="13036" max="13038" width="9" style="151"/>
    <col min="13039" max="13272" width="8.88333333333333" style="151"/>
    <col min="13273" max="13273" width="5.75" style="151" customWidth="1"/>
    <col min="13274" max="13274" width="36.6333333333333" style="151" customWidth="1"/>
    <col min="13275" max="13278" width="8.63333333333333" style="151" customWidth="1"/>
    <col min="13279" max="13279" width="5.13333333333333" style="151" customWidth="1"/>
    <col min="13280" max="13286" width="8.63333333333333" style="151" customWidth="1"/>
    <col min="13287" max="13287" width="5.13333333333333" style="151" customWidth="1"/>
    <col min="13288" max="13291" width="8.63333333333333" style="151" customWidth="1"/>
    <col min="13292" max="13294" width="9" style="151"/>
    <col min="13295" max="13528" width="8.88333333333333" style="151"/>
    <col min="13529" max="13529" width="5.75" style="151" customWidth="1"/>
    <col min="13530" max="13530" width="36.6333333333333" style="151" customWidth="1"/>
    <col min="13531" max="13534" width="8.63333333333333" style="151" customWidth="1"/>
    <col min="13535" max="13535" width="5.13333333333333" style="151" customWidth="1"/>
    <col min="13536" max="13542" width="8.63333333333333" style="151" customWidth="1"/>
    <col min="13543" max="13543" width="5.13333333333333" style="151" customWidth="1"/>
    <col min="13544" max="13547" width="8.63333333333333" style="151" customWidth="1"/>
    <col min="13548" max="13550" width="9" style="151"/>
    <col min="13551" max="13784" width="8.88333333333333" style="151"/>
    <col min="13785" max="13785" width="5.75" style="151" customWidth="1"/>
    <col min="13786" max="13786" width="36.6333333333333" style="151" customWidth="1"/>
    <col min="13787" max="13790" width="8.63333333333333" style="151" customWidth="1"/>
    <col min="13791" max="13791" width="5.13333333333333" style="151" customWidth="1"/>
    <col min="13792" max="13798" width="8.63333333333333" style="151" customWidth="1"/>
    <col min="13799" max="13799" width="5.13333333333333" style="151" customWidth="1"/>
    <col min="13800" max="13803" width="8.63333333333333" style="151" customWidth="1"/>
    <col min="13804" max="13806" width="9" style="151"/>
    <col min="13807" max="14040" width="8.88333333333333" style="151"/>
    <col min="14041" max="14041" width="5.75" style="151" customWidth="1"/>
    <col min="14042" max="14042" width="36.6333333333333" style="151" customWidth="1"/>
    <col min="14043" max="14046" width="8.63333333333333" style="151" customWidth="1"/>
    <col min="14047" max="14047" width="5.13333333333333" style="151" customWidth="1"/>
    <col min="14048" max="14054" width="8.63333333333333" style="151" customWidth="1"/>
    <col min="14055" max="14055" width="5.13333333333333" style="151" customWidth="1"/>
    <col min="14056" max="14059" width="8.63333333333333" style="151" customWidth="1"/>
    <col min="14060" max="14062" width="9" style="151"/>
    <col min="14063" max="14296" width="8.88333333333333" style="151"/>
    <col min="14297" max="14297" width="5.75" style="151" customWidth="1"/>
    <col min="14298" max="14298" width="36.6333333333333" style="151" customWidth="1"/>
    <col min="14299" max="14302" width="8.63333333333333" style="151" customWidth="1"/>
    <col min="14303" max="14303" width="5.13333333333333" style="151" customWidth="1"/>
    <col min="14304" max="14310" width="8.63333333333333" style="151" customWidth="1"/>
    <col min="14311" max="14311" width="5.13333333333333" style="151" customWidth="1"/>
    <col min="14312" max="14315" width="8.63333333333333" style="151" customWidth="1"/>
    <col min="14316" max="14318" width="9" style="151"/>
    <col min="14319" max="14552" width="8.88333333333333" style="151"/>
    <col min="14553" max="14553" width="5.75" style="151" customWidth="1"/>
    <col min="14554" max="14554" width="36.6333333333333" style="151" customWidth="1"/>
    <col min="14555" max="14558" width="8.63333333333333" style="151" customWidth="1"/>
    <col min="14559" max="14559" width="5.13333333333333" style="151" customWidth="1"/>
    <col min="14560" max="14566" width="8.63333333333333" style="151" customWidth="1"/>
    <col min="14567" max="14567" width="5.13333333333333" style="151" customWidth="1"/>
    <col min="14568" max="14571" width="8.63333333333333" style="151" customWidth="1"/>
    <col min="14572" max="14574" width="9" style="151"/>
    <col min="14575" max="14808" width="8.88333333333333" style="151"/>
    <col min="14809" max="14809" width="5.75" style="151" customWidth="1"/>
    <col min="14810" max="14810" width="36.6333333333333" style="151" customWidth="1"/>
    <col min="14811" max="14814" width="8.63333333333333" style="151" customWidth="1"/>
    <col min="14815" max="14815" width="5.13333333333333" style="151" customWidth="1"/>
    <col min="14816" max="14822" width="8.63333333333333" style="151" customWidth="1"/>
    <col min="14823" max="14823" width="5.13333333333333" style="151" customWidth="1"/>
    <col min="14824" max="14827" width="8.63333333333333" style="151" customWidth="1"/>
    <col min="14828" max="14830" width="9" style="151"/>
    <col min="14831" max="15064" width="8.88333333333333" style="151"/>
    <col min="15065" max="15065" width="5.75" style="151" customWidth="1"/>
    <col min="15066" max="15066" width="36.6333333333333" style="151" customWidth="1"/>
    <col min="15067" max="15070" width="8.63333333333333" style="151" customWidth="1"/>
    <col min="15071" max="15071" width="5.13333333333333" style="151" customWidth="1"/>
    <col min="15072" max="15078" width="8.63333333333333" style="151" customWidth="1"/>
    <col min="15079" max="15079" width="5.13333333333333" style="151" customWidth="1"/>
    <col min="15080" max="15083" width="8.63333333333333" style="151" customWidth="1"/>
    <col min="15084" max="15086" width="9" style="151"/>
    <col min="15087" max="15320" width="8.88333333333333" style="151"/>
    <col min="15321" max="15321" width="5.75" style="151" customWidth="1"/>
    <col min="15322" max="15322" width="36.6333333333333" style="151" customWidth="1"/>
    <col min="15323" max="15326" width="8.63333333333333" style="151" customWidth="1"/>
    <col min="15327" max="15327" width="5.13333333333333" style="151" customWidth="1"/>
    <col min="15328" max="15334" width="8.63333333333333" style="151" customWidth="1"/>
    <col min="15335" max="15335" width="5.13333333333333" style="151" customWidth="1"/>
    <col min="15336" max="15339" width="8.63333333333333" style="151" customWidth="1"/>
    <col min="15340" max="15342" width="9" style="151"/>
    <col min="15343" max="15576" width="8.88333333333333" style="151"/>
    <col min="15577" max="15577" width="5.75" style="151" customWidth="1"/>
    <col min="15578" max="15578" width="36.6333333333333" style="151" customWidth="1"/>
    <col min="15579" max="15582" width="8.63333333333333" style="151" customWidth="1"/>
    <col min="15583" max="15583" width="5.13333333333333" style="151" customWidth="1"/>
    <col min="15584" max="15590" width="8.63333333333333" style="151" customWidth="1"/>
    <col min="15591" max="15591" width="5.13333333333333" style="151" customWidth="1"/>
    <col min="15592" max="15595" width="8.63333333333333" style="151" customWidth="1"/>
    <col min="15596" max="15598" width="9" style="151"/>
    <col min="15599" max="15832" width="8.88333333333333" style="151"/>
    <col min="15833" max="15833" width="5.75" style="151" customWidth="1"/>
    <col min="15834" max="15834" width="36.6333333333333" style="151" customWidth="1"/>
    <col min="15835" max="15838" width="8.63333333333333" style="151" customWidth="1"/>
    <col min="15839" max="15839" width="5.13333333333333" style="151" customWidth="1"/>
    <col min="15840" max="15846" width="8.63333333333333" style="151" customWidth="1"/>
    <col min="15847" max="15847" width="5.13333333333333" style="151" customWidth="1"/>
    <col min="15848" max="15851" width="8.63333333333333" style="151" customWidth="1"/>
    <col min="15852" max="15854" width="9" style="151"/>
    <col min="15855" max="16088" width="8.88333333333333" style="151"/>
    <col min="16089" max="16089" width="5.75" style="151" customWidth="1"/>
    <col min="16090" max="16090" width="36.6333333333333" style="151" customWidth="1"/>
    <col min="16091" max="16094" width="8.63333333333333" style="151" customWidth="1"/>
    <col min="16095" max="16095" width="5.13333333333333" style="151" customWidth="1"/>
    <col min="16096" max="16102" width="8.63333333333333" style="151" customWidth="1"/>
    <col min="16103" max="16103" width="5.13333333333333" style="151" customWidth="1"/>
    <col min="16104" max="16107" width="8.63333333333333" style="151" customWidth="1"/>
    <col min="16108" max="16110" width="9" style="151"/>
    <col min="16111" max="16344" width="8.88333333333333" style="151"/>
    <col min="16345" max="16384" width="9" style="151"/>
  </cols>
  <sheetData>
    <row r="1" customHeight="1" spans="1:21">
      <c r="A1" s="173" t="s">
        <v>0</v>
      </c>
      <c r="B1" s="173"/>
      <c r="C1" s="173"/>
      <c r="D1" s="173"/>
      <c r="E1" s="173"/>
      <c r="F1" s="173"/>
      <c r="G1" s="173"/>
      <c r="H1" s="173"/>
      <c r="I1" s="173"/>
      <c r="J1" s="173"/>
      <c r="K1" s="173"/>
      <c r="L1" s="173"/>
      <c r="M1" s="173"/>
      <c r="N1" s="173"/>
      <c r="O1" s="173"/>
      <c r="P1" s="173"/>
      <c r="Q1" s="173"/>
      <c r="R1" s="173"/>
      <c r="S1" s="173"/>
      <c r="T1" s="173"/>
      <c r="U1" s="173"/>
    </row>
    <row r="2" customHeight="1" spans="1:21">
      <c r="A2" s="173"/>
      <c r="B2" s="173"/>
      <c r="C2" s="173"/>
      <c r="D2" s="173"/>
      <c r="E2" s="173"/>
      <c r="F2" s="173"/>
      <c r="G2" s="173"/>
      <c r="H2" s="173"/>
      <c r="I2" s="173"/>
      <c r="J2" s="173"/>
      <c r="K2" s="173"/>
      <c r="L2" s="173"/>
      <c r="M2" s="173"/>
      <c r="N2" s="173"/>
      <c r="O2" s="173"/>
      <c r="P2" s="173"/>
      <c r="Q2" s="173"/>
      <c r="R2" s="173"/>
      <c r="S2" s="173"/>
      <c r="T2" s="173"/>
      <c r="U2" s="173"/>
    </row>
    <row r="3" customHeight="1" spans="1:21">
      <c r="A3" s="152" t="s">
        <v>1</v>
      </c>
      <c r="B3" s="152"/>
      <c r="C3" s="152"/>
      <c r="D3" s="152"/>
      <c r="E3" s="152"/>
      <c r="F3" s="152"/>
      <c r="G3" s="152"/>
      <c r="H3" s="152"/>
      <c r="I3" s="152"/>
      <c r="J3" s="152"/>
      <c r="K3" s="152"/>
      <c r="L3" s="152"/>
      <c r="M3" s="152"/>
      <c r="N3" s="152"/>
      <c r="O3" s="152"/>
      <c r="P3" s="152"/>
      <c r="Q3" s="152"/>
      <c r="R3" s="152"/>
      <c r="S3" s="152"/>
      <c r="T3" s="152"/>
      <c r="U3" s="129" t="s">
        <v>2</v>
      </c>
    </row>
    <row r="4" customHeight="1" spans="1:21">
      <c r="A4" s="153" t="s">
        <v>3</v>
      </c>
      <c r="B4" s="153" t="s">
        <v>4</v>
      </c>
      <c r="C4" s="154" t="s">
        <v>5</v>
      </c>
      <c r="D4" s="154"/>
      <c r="E4" s="154"/>
      <c r="F4" s="154"/>
      <c r="G4" s="154"/>
      <c r="H4" s="154"/>
      <c r="I4" s="154"/>
      <c r="J4" s="154"/>
      <c r="K4" s="154"/>
      <c r="L4" s="154" t="s">
        <v>6</v>
      </c>
      <c r="M4" s="154"/>
      <c r="N4" s="154"/>
      <c r="O4" s="154"/>
      <c r="P4" s="154"/>
      <c r="Q4" s="154"/>
      <c r="R4" s="154"/>
      <c r="S4" s="154"/>
      <c r="T4" s="154"/>
      <c r="U4" s="130" t="s">
        <v>7</v>
      </c>
    </row>
    <row r="5" customHeight="1" spans="1:21">
      <c r="A5" s="153"/>
      <c r="B5" s="153"/>
      <c r="C5" s="105" t="s">
        <v>8</v>
      </c>
      <c r="D5" s="153"/>
      <c r="E5" s="153"/>
      <c r="F5" s="105"/>
      <c r="G5" s="105"/>
      <c r="H5" s="153" t="s">
        <v>9</v>
      </c>
      <c r="I5" s="153"/>
      <c r="J5" s="105"/>
      <c r="K5" s="116" t="s">
        <v>10</v>
      </c>
      <c r="L5" s="105" t="s">
        <v>8</v>
      </c>
      <c r="M5" s="153"/>
      <c r="N5" s="153"/>
      <c r="O5" s="105"/>
      <c r="P5" s="105"/>
      <c r="Q5" s="153" t="s">
        <v>9</v>
      </c>
      <c r="R5" s="153"/>
      <c r="S5" s="105"/>
      <c r="T5" s="116" t="s">
        <v>10</v>
      </c>
      <c r="U5" s="131"/>
    </row>
    <row r="6" ht="30" customHeight="1" spans="1:21">
      <c r="A6" s="153"/>
      <c r="B6" s="153"/>
      <c r="C6" s="105" t="s">
        <v>11</v>
      </c>
      <c r="D6" s="106" t="s">
        <v>12</v>
      </c>
      <c r="E6" s="106" t="s">
        <v>13</v>
      </c>
      <c r="F6" s="105" t="s">
        <v>14</v>
      </c>
      <c r="G6" s="105" t="s">
        <v>15</v>
      </c>
      <c r="H6" s="153" t="s">
        <v>16</v>
      </c>
      <c r="I6" s="153" t="s">
        <v>17</v>
      </c>
      <c r="J6" s="105" t="s">
        <v>18</v>
      </c>
      <c r="K6" s="116"/>
      <c r="L6" s="105" t="s">
        <v>11</v>
      </c>
      <c r="M6" s="106" t="s">
        <v>12</v>
      </c>
      <c r="N6" s="106" t="s">
        <v>13</v>
      </c>
      <c r="O6" s="105" t="s">
        <v>14</v>
      </c>
      <c r="P6" s="105" t="s">
        <v>15</v>
      </c>
      <c r="Q6" s="153" t="s">
        <v>16</v>
      </c>
      <c r="R6" s="153" t="s">
        <v>17</v>
      </c>
      <c r="S6" s="105" t="s">
        <v>18</v>
      </c>
      <c r="T6" s="116"/>
      <c r="U6" s="131"/>
    </row>
    <row r="7" s="149" customFormat="1" customHeight="1" spans="1:21">
      <c r="A7" s="155" t="s">
        <v>19</v>
      </c>
      <c r="B7" s="156" t="s">
        <v>20</v>
      </c>
      <c r="C7" s="157">
        <f>C8+C18+C28</f>
        <v>7710.41008</v>
      </c>
      <c r="D7" s="157">
        <f>D38</f>
        <v>1170</v>
      </c>
      <c r="E7" s="157"/>
      <c r="F7" s="157"/>
      <c r="G7" s="157">
        <f>G8+G18+G28+G38</f>
        <v>8880.41008</v>
      </c>
      <c r="H7" s="155"/>
      <c r="I7" s="158"/>
      <c r="J7" s="157"/>
      <c r="K7" s="167">
        <f>G7/G53</f>
        <v>0.866562036386148</v>
      </c>
      <c r="L7" s="157">
        <f>L8+L18+L28</f>
        <v>7710.41008</v>
      </c>
      <c r="M7" s="157">
        <f>M38</f>
        <v>1170</v>
      </c>
      <c r="N7" s="157"/>
      <c r="O7" s="157"/>
      <c r="P7" s="157">
        <f>P8+P18+P28+P38</f>
        <v>8880.41008</v>
      </c>
      <c r="Q7" s="155"/>
      <c r="R7" s="158"/>
      <c r="S7" s="157"/>
      <c r="T7" s="167">
        <f>P7/P53</f>
        <v>0.887972058706636</v>
      </c>
      <c r="U7" s="157">
        <f t="shared" ref="U7:U9" si="0">G7-P7</f>
        <v>0</v>
      </c>
    </row>
    <row r="8" s="149" customFormat="1" customHeight="1" spans="1:21">
      <c r="A8" s="159">
        <v>1</v>
      </c>
      <c r="B8" s="160" t="s">
        <v>21</v>
      </c>
      <c r="C8" s="161">
        <f>SUM(C9:C17)</f>
        <v>5003.18448</v>
      </c>
      <c r="D8" s="161"/>
      <c r="E8" s="161"/>
      <c r="F8" s="161"/>
      <c r="G8" s="161">
        <f>SUM(G9:G17)</f>
        <v>5003.18448</v>
      </c>
      <c r="H8" s="159" t="s">
        <v>22</v>
      </c>
      <c r="I8" s="162">
        <f>I9</f>
        <v>17948</v>
      </c>
      <c r="J8" s="161">
        <f>G8/I8*10000</f>
        <v>2787.6</v>
      </c>
      <c r="K8" s="168"/>
      <c r="L8" s="161">
        <f>SUM(L9:L17)</f>
        <v>5003.18448</v>
      </c>
      <c r="M8" s="161"/>
      <c r="N8" s="161"/>
      <c r="O8" s="161"/>
      <c r="P8" s="161">
        <f>SUM(P9:P17)</f>
        <v>5003.18448</v>
      </c>
      <c r="Q8" s="159" t="s">
        <v>22</v>
      </c>
      <c r="R8" s="162">
        <f>R9</f>
        <v>17948</v>
      </c>
      <c r="S8" s="161">
        <f>P8/R8*10000</f>
        <v>2787.6</v>
      </c>
      <c r="T8" s="168"/>
      <c r="U8" s="161">
        <f t="shared" si="0"/>
        <v>0</v>
      </c>
    </row>
    <row r="9" s="149" customFormat="1" customHeight="1" spans="1:21">
      <c r="A9" s="142">
        <v>1.1</v>
      </c>
      <c r="B9" s="163" t="s">
        <v>23</v>
      </c>
      <c r="C9" s="164">
        <f t="shared" ref="C9:C17" si="1">I9*J9/10000</f>
        <v>53.844</v>
      </c>
      <c r="D9" s="164"/>
      <c r="E9" s="164"/>
      <c r="F9" s="164"/>
      <c r="G9" s="164">
        <f t="shared" ref="G9:G17" si="2">SUM(C9:F9)</f>
        <v>53.844</v>
      </c>
      <c r="H9" s="142" t="s">
        <v>22</v>
      </c>
      <c r="I9" s="165">
        <v>17948</v>
      </c>
      <c r="J9" s="164">
        <v>30</v>
      </c>
      <c r="K9" s="169"/>
      <c r="L9" s="164">
        <f t="shared" ref="L9:L17" si="3">R9*S9/10000</f>
        <v>53.844</v>
      </c>
      <c r="M9" s="164"/>
      <c r="N9" s="164"/>
      <c r="O9" s="164"/>
      <c r="P9" s="164">
        <f t="shared" ref="P9:P17" si="4">SUM(L9:O9)</f>
        <v>53.844</v>
      </c>
      <c r="Q9" s="142" t="s">
        <v>22</v>
      </c>
      <c r="R9" s="165">
        <v>17948</v>
      </c>
      <c r="S9" s="164">
        <v>30</v>
      </c>
      <c r="T9" s="169"/>
      <c r="U9" s="164">
        <f t="shared" si="0"/>
        <v>0</v>
      </c>
    </row>
    <row r="10" s="149" customFormat="1" customHeight="1" spans="1:21">
      <c r="A10" s="142">
        <v>1.2</v>
      </c>
      <c r="B10" s="163" t="s">
        <v>24</v>
      </c>
      <c r="C10" s="164">
        <f t="shared" si="1"/>
        <v>23.3324</v>
      </c>
      <c r="D10" s="164"/>
      <c r="E10" s="164"/>
      <c r="F10" s="164"/>
      <c r="G10" s="164">
        <f t="shared" si="2"/>
        <v>23.3324</v>
      </c>
      <c r="H10" s="142" t="s">
        <v>22</v>
      </c>
      <c r="I10" s="165">
        <v>17948</v>
      </c>
      <c r="J10" s="164">
        <v>13</v>
      </c>
      <c r="K10" s="169"/>
      <c r="L10" s="164">
        <f t="shared" si="3"/>
        <v>23.3324</v>
      </c>
      <c r="M10" s="164"/>
      <c r="N10" s="164"/>
      <c r="O10" s="164"/>
      <c r="P10" s="164">
        <f t="shared" si="4"/>
        <v>23.3324</v>
      </c>
      <c r="Q10" s="142" t="s">
        <v>22</v>
      </c>
      <c r="R10" s="165">
        <v>17948</v>
      </c>
      <c r="S10" s="164">
        <v>13</v>
      </c>
      <c r="T10" s="169"/>
      <c r="U10" s="164">
        <f t="shared" ref="U10:U19" si="5">G10-P10</f>
        <v>0</v>
      </c>
    </row>
    <row r="11" s="149" customFormat="1" customHeight="1" spans="1:21">
      <c r="A11" s="142">
        <v>1.3</v>
      </c>
      <c r="B11" s="163" t="s">
        <v>25</v>
      </c>
      <c r="C11" s="164">
        <f t="shared" si="1"/>
        <v>32.3064</v>
      </c>
      <c r="D11" s="164"/>
      <c r="E11" s="164"/>
      <c r="F11" s="164"/>
      <c r="G11" s="164">
        <f t="shared" si="2"/>
        <v>32.3064</v>
      </c>
      <c r="H11" s="142" t="s">
        <v>22</v>
      </c>
      <c r="I11" s="165">
        <f>I10*0.6</f>
        <v>10768.8</v>
      </c>
      <c r="J11" s="164">
        <v>30</v>
      </c>
      <c r="K11" s="169"/>
      <c r="L11" s="164">
        <f t="shared" si="3"/>
        <v>32.3064</v>
      </c>
      <c r="M11" s="164"/>
      <c r="N11" s="164"/>
      <c r="O11" s="164"/>
      <c r="P11" s="164">
        <f t="shared" si="4"/>
        <v>32.3064</v>
      </c>
      <c r="Q11" s="142" t="s">
        <v>22</v>
      </c>
      <c r="R11" s="165">
        <f>R10*0.6</f>
        <v>10768.8</v>
      </c>
      <c r="S11" s="164">
        <v>30</v>
      </c>
      <c r="T11" s="169"/>
      <c r="U11" s="164">
        <f t="shared" si="5"/>
        <v>0</v>
      </c>
    </row>
    <row r="12" s="149" customFormat="1" customHeight="1" spans="1:21">
      <c r="A12" s="142">
        <v>1.4</v>
      </c>
      <c r="B12" s="163" t="s">
        <v>26</v>
      </c>
      <c r="C12" s="164">
        <f t="shared" si="1"/>
        <v>12.92256</v>
      </c>
      <c r="D12" s="164"/>
      <c r="E12" s="164"/>
      <c r="F12" s="164"/>
      <c r="G12" s="164">
        <f t="shared" si="2"/>
        <v>12.92256</v>
      </c>
      <c r="H12" s="142" t="s">
        <v>22</v>
      </c>
      <c r="I12" s="165">
        <f t="shared" ref="I12:I17" si="6">I11</f>
        <v>10768.8</v>
      </c>
      <c r="J12" s="164">
        <v>12</v>
      </c>
      <c r="K12" s="169"/>
      <c r="L12" s="164">
        <f t="shared" si="3"/>
        <v>12.92256</v>
      </c>
      <c r="M12" s="164"/>
      <c r="N12" s="164"/>
      <c r="O12" s="164"/>
      <c r="P12" s="164">
        <f t="shared" si="4"/>
        <v>12.92256</v>
      </c>
      <c r="Q12" s="142" t="s">
        <v>22</v>
      </c>
      <c r="R12" s="165">
        <f t="shared" ref="R12:R17" si="7">R11</f>
        <v>10768.8</v>
      </c>
      <c r="S12" s="164">
        <v>12</v>
      </c>
      <c r="T12" s="169"/>
      <c r="U12" s="164">
        <f t="shared" si="5"/>
        <v>0</v>
      </c>
    </row>
    <row r="13" s="149" customFormat="1" customHeight="1" spans="1:21">
      <c r="A13" s="142">
        <v>1.5</v>
      </c>
      <c r="B13" s="163" t="s">
        <v>27</v>
      </c>
      <c r="C13" s="164">
        <f t="shared" si="1"/>
        <v>62.45904</v>
      </c>
      <c r="D13" s="164"/>
      <c r="E13" s="164"/>
      <c r="F13" s="164"/>
      <c r="G13" s="164">
        <f t="shared" si="2"/>
        <v>62.45904</v>
      </c>
      <c r="H13" s="142" t="s">
        <v>22</v>
      </c>
      <c r="I13" s="165">
        <f>I11</f>
        <v>10768.8</v>
      </c>
      <c r="J13" s="164">
        <v>58</v>
      </c>
      <c r="K13" s="169"/>
      <c r="L13" s="164">
        <f t="shared" si="3"/>
        <v>62.45904</v>
      </c>
      <c r="M13" s="164"/>
      <c r="N13" s="164"/>
      <c r="O13" s="164"/>
      <c r="P13" s="164">
        <f t="shared" si="4"/>
        <v>62.45904</v>
      </c>
      <c r="Q13" s="142" t="s">
        <v>22</v>
      </c>
      <c r="R13" s="165">
        <f>R11</f>
        <v>10768.8</v>
      </c>
      <c r="S13" s="164">
        <v>58</v>
      </c>
      <c r="T13" s="169"/>
      <c r="U13" s="164">
        <f t="shared" si="5"/>
        <v>0</v>
      </c>
    </row>
    <row r="14" s="149" customFormat="1" ht="32" customHeight="1" spans="1:21">
      <c r="A14" s="142">
        <v>1.6</v>
      </c>
      <c r="B14" s="163" t="s">
        <v>28</v>
      </c>
      <c r="C14" s="164">
        <f t="shared" si="1"/>
        <v>170.14704</v>
      </c>
      <c r="D14" s="164"/>
      <c r="E14" s="164"/>
      <c r="F14" s="164"/>
      <c r="G14" s="164">
        <f t="shared" si="2"/>
        <v>170.14704</v>
      </c>
      <c r="H14" s="142" t="s">
        <v>22</v>
      </c>
      <c r="I14" s="165">
        <f>I11</f>
        <v>10768.8</v>
      </c>
      <c r="J14" s="164">
        <v>158</v>
      </c>
      <c r="K14" s="169"/>
      <c r="L14" s="164">
        <f t="shared" si="3"/>
        <v>170.14704</v>
      </c>
      <c r="M14" s="164"/>
      <c r="N14" s="164"/>
      <c r="O14" s="164"/>
      <c r="P14" s="164">
        <f t="shared" si="4"/>
        <v>170.14704</v>
      </c>
      <c r="Q14" s="142" t="s">
        <v>22</v>
      </c>
      <c r="R14" s="165">
        <f>R11</f>
        <v>10768.8</v>
      </c>
      <c r="S14" s="164">
        <v>158</v>
      </c>
      <c r="T14" s="169"/>
      <c r="U14" s="164">
        <f t="shared" si="5"/>
        <v>0</v>
      </c>
    </row>
    <row r="15" s="149" customFormat="1" customHeight="1" spans="1:21">
      <c r="A15" s="142">
        <v>1.7</v>
      </c>
      <c r="B15" s="163" t="s">
        <v>29</v>
      </c>
      <c r="C15" s="164">
        <f t="shared" si="1"/>
        <v>3972.61032</v>
      </c>
      <c r="D15" s="164"/>
      <c r="E15" s="164"/>
      <c r="F15" s="164"/>
      <c r="G15" s="164">
        <f t="shared" si="2"/>
        <v>3972.61032</v>
      </c>
      <c r="H15" s="142" t="s">
        <v>22</v>
      </c>
      <c r="I15" s="165">
        <f t="shared" si="6"/>
        <v>10768.8</v>
      </c>
      <c r="J15" s="164">
        <v>3689</v>
      </c>
      <c r="K15" s="169"/>
      <c r="L15" s="164">
        <f t="shared" si="3"/>
        <v>3972.61032</v>
      </c>
      <c r="M15" s="164"/>
      <c r="N15" s="164"/>
      <c r="O15" s="164"/>
      <c r="P15" s="164">
        <f t="shared" si="4"/>
        <v>3972.61032</v>
      </c>
      <c r="Q15" s="142" t="s">
        <v>22</v>
      </c>
      <c r="R15" s="165">
        <f t="shared" si="7"/>
        <v>10768.8</v>
      </c>
      <c r="S15" s="164">
        <v>3689</v>
      </c>
      <c r="T15" s="169"/>
      <c r="U15" s="164">
        <f t="shared" si="5"/>
        <v>0</v>
      </c>
    </row>
    <row r="16" s="149" customFormat="1" customHeight="1" spans="1:21">
      <c r="A16" s="142">
        <v>1.8</v>
      </c>
      <c r="B16" s="163" t="s">
        <v>30</v>
      </c>
      <c r="C16" s="164">
        <f t="shared" si="1"/>
        <v>22.25552</v>
      </c>
      <c r="D16" s="164"/>
      <c r="E16" s="164"/>
      <c r="F16" s="164"/>
      <c r="G16" s="164">
        <f t="shared" si="2"/>
        <v>22.25552</v>
      </c>
      <c r="H16" s="142" t="s">
        <v>22</v>
      </c>
      <c r="I16" s="165">
        <f>I10*0.4</f>
        <v>7179.2</v>
      </c>
      <c r="J16" s="164">
        <v>31</v>
      </c>
      <c r="K16" s="169"/>
      <c r="L16" s="164">
        <f t="shared" si="3"/>
        <v>22.25552</v>
      </c>
      <c r="M16" s="164"/>
      <c r="N16" s="164"/>
      <c r="O16" s="164"/>
      <c r="P16" s="164">
        <f t="shared" si="4"/>
        <v>22.25552</v>
      </c>
      <c r="Q16" s="142" t="s">
        <v>22</v>
      </c>
      <c r="R16" s="165">
        <f>R10*0.4</f>
        <v>7179.2</v>
      </c>
      <c r="S16" s="164">
        <v>31</v>
      </c>
      <c r="T16" s="169"/>
      <c r="U16" s="164">
        <f t="shared" si="5"/>
        <v>0</v>
      </c>
    </row>
    <row r="17" s="149" customFormat="1" customHeight="1" spans="1:21">
      <c r="A17" s="142">
        <v>1.9</v>
      </c>
      <c r="B17" s="163" t="s">
        <v>31</v>
      </c>
      <c r="C17" s="164">
        <f t="shared" si="1"/>
        <v>653.3072</v>
      </c>
      <c r="D17" s="164"/>
      <c r="E17" s="164"/>
      <c r="F17" s="164"/>
      <c r="G17" s="164">
        <f t="shared" si="2"/>
        <v>653.3072</v>
      </c>
      <c r="H17" s="142" t="str">
        <f>H16</f>
        <v>m²</v>
      </c>
      <c r="I17" s="165">
        <f t="shared" si="6"/>
        <v>7179.2</v>
      </c>
      <c r="J17" s="164">
        <v>910</v>
      </c>
      <c r="K17" s="169"/>
      <c r="L17" s="164">
        <f t="shared" si="3"/>
        <v>653.3072</v>
      </c>
      <c r="M17" s="164"/>
      <c r="N17" s="164"/>
      <c r="O17" s="164"/>
      <c r="P17" s="164">
        <f t="shared" si="4"/>
        <v>653.3072</v>
      </c>
      <c r="Q17" s="142" t="str">
        <f>Q16</f>
        <v>m²</v>
      </c>
      <c r="R17" s="165">
        <f t="shared" si="7"/>
        <v>7179.2</v>
      </c>
      <c r="S17" s="164">
        <v>910</v>
      </c>
      <c r="T17" s="169"/>
      <c r="U17" s="164">
        <f t="shared" si="5"/>
        <v>0</v>
      </c>
    </row>
    <row r="18" s="149" customFormat="1" customHeight="1" spans="1:21">
      <c r="A18" s="159">
        <v>2</v>
      </c>
      <c r="B18" s="160" t="s">
        <v>32</v>
      </c>
      <c r="C18" s="161">
        <f>SUM(C19:C27)</f>
        <v>1535.6416</v>
      </c>
      <c r="D18" s="161"/>
      <c r="E18" s="161"/>
      <c r="F18" s="161"/>
      <c r="G18" s="161">
        <f>SUM(G19:G27)</f>
        <v>1535.6416</v>
      </c>
      <c r="H18" s="159" t="s">
        <v>22</v>
      </c>
      <c r="I18" s="162">
        <f>I19</f>
        <v>5120</v>
      </c>
      <c r="J18" s="161">
        <f>G18/I18*10000</f>
        <v>2999.3</v>
      </c>
      <c r="K18" s="168"/>
      <c r="L18" s="161">
        <f>SUM(L19:L27)</f>
        <v>1535.6416</v>
      </c>
      <c r="M18" s="161"/>
      <c r="N18" s="161"/>
      <c r="O18" s="161"/>
      <c r="P18" s="161">
        <f>SUM(P19:P27)</f>
        <v>1535.6416</v>
      </c>
      <c r="Q18" s="159" t="s">
        <v>22</v>
      </c>
      <c r="R18" s="162">
        <f>R19</f>
        <v>5120</v>
      </c>
      <c r="S18" s="161">
        <f>P18/R18*10000</f>
        <v>2999.3</v>
      </c>
      <c r="T18" s="168"/>
      <c r="U18" s="161">
        <f t="shared" si="5"/>
        <v>0</v>
      </c>
    </row>
    <row r="19" s="149" customFormat="1" customHeight="1" spans="1:21">
      <c r="A19" s="142">
        <v>2.1</v>
      </c>
      <c r="B19" s="163" t="s">
        <v>23</v>
      </c>
      <c r="C19" s="164">
        <f t="shared" ref="C19:C27" si="8">I19*J19/10000</f>
        <v>15.36</v>
      </c>
      <c r="D19" s="164"/>
      <c r="E19" s="164"/>
      <c r="F19" s="164"/>
      <c r="G19" s="164">
        <f t="shared" ref="G19:G27" si="9">SUM(C19:F19)</f>
        <v>15.36</v>
      </c>
      <c r="H19" s="142" t="s">
        <v>22</v>
      </c>
      <c r="I19" s="165">
        <v>5120</v>
      </c>
      <c r="J19" s="164">
        <v>30</v>
      </c>
      <c r="K19" s="169"/>
      <c r="L19" s="164">
        <f t="shared" ref="L19:L27" si="10">R19*S19/10000</f>
        <v>15.36</v>
      </c>
      <c r="M19" s="164"/>
      <c r="N19" s="164"/>
      <c r="O19" s="164"/>
      <c r="P19" s="164">
        <f t="shared" ref="P19:P27" si="11">SUM(L19:O19)</f>
        <v>15.36</v>
      </c>
      <c r="Q19" s="142" t="s">
        <v>22</v>
      </c>
      <c r="R19" s="165">
        <v>5120</v>
      </c>
      <c r="S19" s="164">
        <v>30</v>
      </c>
      <c r="T19" s="169"/>
      <c r="U19" s="164">
        <f t="shared" si="5"/>
        <v>0</v>
      </c>
    </row>
    <row r="20" s="149" customFormat="1" customHeight="1" spans="1:21">
      <c r="A20" s="142">
        <v>2.2</v>
      </c>
      <c r="B20" s="163" t="s">
        <v>24</v>
      </c>
      <c r="C20" s="164">
        <f t="shared" si="8"/>
        <v>6.656</v>
      </c>
      <c r="D20" s="164"/>
      <c r="E20" s="164"/>
      <c r="F20" s="164"/>
      <c r="G20" s="164">
        <f t="shared" si="9"/>
        <v>6.656</v>
      </c>
      <c r="H20" s="142" t="s">
        <v>22</v>
      </c>
      <c r="I20" s="165">
        <v>5120</v>
      </c>
      <c r="J20" s="164">
        <v>13</v>
      </c>
      <c r="K20" s="169"/>
      <c r="L20" s="164">
        <f t="shared" si="10"/>
        <v>6.656</v>
      </c>
      <c r="M20" s="164"/>
      <c r="N20" s="164"/>
      <c r="O20" s="164"/>
      <c r="P20" s="164">
        <f t="shared" si="11"/>
        <v>6.656</v>
      </c>
      <c r="Q20" s="142" t="s">
        <v>22</v>
      </c>
      <c r="R20" s="165">
        <v>5120</v>
      </c>
      <c r="S20" s="164">
        <v>13</v>
      </c>
      <c r="T20" s="169"/>
      <c r="U20" s="164">
        <f t="shared" ref="U20:U29" si="12">G20-P20</f>
        <v>0</v>
      </c>
    </row>
    <row r="21" s="149" customFormat="1" customHeight="1" spans="1:21">
      <c r="A21" s="142">
        <v>2.3</v>
      </c>
      <c r="B21" s="163" t="s">
        <v>25</v>
      </c>
      <c r="C21" s="164">
        <f t="shared" si="8"/>
        <v>10.752</v>
      </c>
      <c r="D21" s="164"/>
      <c r="E21" s="164"/>
      <c r="F21" s="164"/>
      <c r="G21" s="164">
        <f t="shared" si="9"/>
        <v>10.752</v>
      </c>
      <c r="H21" s="142" t="s">
        <v>22</v>
      </c>
      <c r="I21" s="165">
        <f>I20*0.7</f>
        <v>3584</v>
      </c>
      <c r="J21" s="164">
        <v>30</v>
      </c>
      <c r="K21" s="169"/>
      <c r="L21" s="164">
        <f t="shared" si="10"/>
        <v>10.752</v>
      </c>
      <c r="M21" s="164"/>
      <c r="N21" s="164"/>
      <c r="O21" s="164"/>
      <c r="P21" s="164">
        <f t="shared" si="11"/>
        <v>10.752</v>
      </c>
      <c r="Q21" s="142" t="s">
        <v>22</v>
      </c>
      <c r="R21" s="165">
        <f>R20*0.7</f>
        <v>3584</v>
      </c>
      <c r="S21" s="164">
        <v>30</v>
      </c>
      <c r="T21" s="169"/>
      <c r="U21" s="164">
        <f t="shared" si="12"/>
        <v>0</v>
      </c>
    </row>
    <row r="22" s="149" customFormat="1" customHeight="1" spans="1:21">
      <c r="A22" s="142">
        <v>2.4</v>
      </c>
      <c r="B22" s="163" t="s">
        <v>26</v>
      </c>
      <c r="C22" s="164">
        <f t="shared" si="8"/>
        <v>4.3008</v>
      </c>
      <c r="D22" s="164"/>
      <c r="E22" s="164"/>
      <c r="F22" s="164"/>
      <c r="G22" s="164">
        <f t="shared" si="9"/>
        <v>4.3008</v>
      </c>
      <c r="H22" s="142" t="s">
        <v>22</v>
      </c>
      <c r="I22" s="165">
        <f t="shared" ref="I22:I27" si="13">I21</f>
        <v>3584</v>
      </c>
      <c r="J22" s="164">
        <v>12</v>
      </c>
      <c r="K22" s="169"/>
      <c r="L22" s="164">
        <f t="shared" si="10"/>
        <v>4.3008</v>
      </c>
      <c r="M22" s="164"/>
      <c r="N22" s="164"/>
      <c r="O22" s="164"/>
      <c r="P22" s="164">
        <f t="shared" si="11"/>
        <v>4.3008</v>
      </c>
      <c r="Q22" s="142" t="s">
        <v>22</v>
      </c>
      <c r="R22" s="165">
        <f t="shared" ref="R22:R27" si="14">R21</f>
        <v>3584</v>
      </c>
      <c r="S22" s="164">
        <v>12</v>
      </c>
      <c r="T22" s="169"/>
      <c r="U22" s="164">
        <f t="shared" si="12"/>
        <v>0</v>
      </c>
    </row>
    <row r="23" s="149" customFormat="1" customHeight="1" spans="1:21">
      <c r="A23" s="142">
        <v>2.5</v>
      </c>
      <c r="B23" s="163" t="s">
        <v>27</v>
      </c>
      <c r="C23" s="164">
        <f t="shared" si="8"/>
        <v>20.7872</v>
      </c>
      <c r="D23" s="164"/>
      <c r="E23" s="164"/>
      <c r="F23" s="164"/>
      <c r="G23" s="164">
        <f t="shared" si="9"/>
        <v>20.7872</v>
      </c>
      <c r="H23" s="142" t="s">
        <v>22</v>
      </c>
      <c r="I23" s="165">
        <f>I21</f>
        <v>3584</v>
      </c>
      <c r="J23" s="164">
        <v>58</v>
      </c>
      <c r="K23" s="169"/>
      <c r="L23" s="164">
        <f t="shared" si="10"/>
        <v>20.7872</v>
      </c>
      <c r="M23" s="164"/>
      <c r="N23" s="164"/>
      <c r="O23" s="164"/>
      <c r="P23" s="164">
        <f t="shared" si="11"/>
        <v>20.7872</v>
      </c>
      <c r="Q23" s="142" t="s">
        <v>22</v>
      </c>
      <c r="R23" s="165">
        <f>R21</f>
        <v>3584</v>
      </c>
      <c r="S23" s="164">
        <v>58</v>
      </c>
      <c r="T23" s="169"/>
      <c r="U23" s="164">
        <f t="shared" si="12"/>
        <v>0</v>
      </c>
    </row>
    <row r="24" s="149" customFormat="1" ht="31" customHeight="1" spans="1:21">
      <c r="A24" s="142">
        <v>2.6</v>
      </c>
      <c r="B24" s="163" t="s">
        <v>28</v>
      </c>
      <c r="C24" s="164">
        <f t="shared" si="8"/>
        <v>56.6272</v>
      </c>
      <c r="D24" s="164"/>
      <c r="E24" s="164"/>
      <c r="F24" s="164"/>
      <c r="G24" s="164">
        <f t="shared" si="9"/>
        <v>56.6272</v>
      </c>
      <c r="H24" s="142" t="s">
        <v>22</v>
      </c>
      <c r="I24" s="165">
        <f>I21</f>
        <v>3584</v>
      </c>
      <c r="J24" s="164">
        <v>158</v>
      </c>
      <c r="K24" s="169"/>
      <c r="L24" s="164">
        <f t="shared" si="10"/>
        <v>56.6272</v>
      </c>
      <c r="M24" s="164"/>
      <c r="N24" s="164"/>
      <c r="O24" s="164"/>
      <c r="P24" s="164">
        <f t="shared" si="11"/>
        <v>56.6272</v>
      </c>
      <c r="Q24" s="142" t="s">
        <v>22</v>
      </c>
      <c r="R24" s="165">
        <f>R21</f>
        <v>3584</v>
      </c>
      <c r="S24" s="164">
        <v>158</v>
      </c>
      <c r="T24" s="169"/>
      <c r="U24" s="164">
        <f t="shared" si="12"/>
        <v>0</v>
      </c>
    </row>
    <row r="25" s="149" customFormat="1" customHeight="1" spans="1:21">
      <c r="A25" s="142">
        <v>2.7</v>
      </c>
      <c r="B25" s="163" t="s">
        <v>29</v>
      </c>
      <c r="C25" s="164">
        <f t="shared" si="8"/>
        <v>1276.6208</v>
      </c>
      <c r="D25" s="164"/>
      <c r="E25" s="164"/>
      <c r="F25" s="164"/>
      <c r="G25" s="164">
        <f t="shared" si="9"/>
        <v>1276.6208</v>
      </c>
      <c r="H25" s="142" t="s">
        <v>22</v>
      </c>
      <c r="I25" s="165">
        <f t="shared" si="13"/>
        <v>3584</v>
      </c>
      <c r="J25" s="164">
        <v>3562</v>
      </c>
      <c r="K25" s="169"/>
      <c r="L25" s="164">
        <f t="shared" si="10"/>
        <v>1276.6208</v>
      </c>
      <c r="M25" s="164"/>
      <c r="N25" s="164"/>
      <c r="O25" s="164"/>
      <c r="P25" s="164">
        <f t="shared" si="11"/>
        <v>1276.6208</v>
      </c>
      <c r="Q25" s="142" t="s">
        <v>22</v>
      </c>
      <c r="R25" s="165">
        <f t="shared" si="14"/>
        <v>3584</v>
      </c>
      <c r="S25" s="164">
        <v>3562</v>
      </c>
      <c r="T25" s="169"/>
      <c r="U25" s="164">
        <f t="shared" si="12"/>
        <v>0</v>
      </c>
    </row>
    <row r="26" s="149" customFormat="1" customHeight="1" spans="1:21">
      <c r="A26" s="142">
        <v>2.8</v>
      </c>
      <c r="B26" s="163" t="s">
        <v>30</v>
      </c>
      <c r="C26" s="164">
        <f t="shared" si="8"/>
        <v>4.7616</v>
      </c>
      <c r="D26" s="164"/>
      <c r="E26" s="164"/>
      <c r="F26" s="164"/>
      <c r="G26" s="164">
        <f t="shared" si="9"/>
        <v>4.7616</v>
      </c>
      <c r="H26" s="142" t="s">
        <v>22</v>
      </c>
      <c r="I26" s="165">
        <f>I20*0.3</f>
        <v>1536</v>
      </c>
      <c r="J26" s="164">
        <v>31</v>
      </c>
      <c r="K26" s="169"/>
      <c r="L26" s="164">
        <f t="shared" si="10"/>
        <v>4.7616</v>
      </c>
      <c r="M26" s="164"/>
      <c r="N26" s="164"/>
      <c r="O26" s="164"/>
      <c r="P26" s="164">
        <f t="shared" si="11"/>
        <v>4.7616</v>
      </c>
      <c r="Q26" s="142" t="s">
        <v>22</v>
      </c>
      <c r="R26" s="165">
        <f>R20*0.3</f>
        <v>1536</v>
      </c>
      <c r="S26" s="164">
        <v>31</v>
      </c>
      <c r="T26" s="169"/>
      <c r="U26" s="164">
        <f t="shared" si="12"/>
        <v>0</v>
      </c>
    </row>
    <row r="27" s="149" customFormat="1" customHeight="1" spans="1:21">
      <c r="A27" s="142">
        <v>2.9</v>
      </c>
      <c r="B27" s="163" t="s">
        <v>31</v>
      </c>
      <c r="C27" s="164">
        <f t="shared" si="8"/>
        <v>139.776</v>
      </c>
      <c r="D27" s="164"/>
      <c r="E27" s="164"/>
      <c r="F27" s="164"/>
      <c r="G27" s="164">
        <f t="shared" si="9"/>
        <v>139.776</v>
      </c>
      <c r="H27" s="142" t="str">
        <f>H26</f>
        <v>m²</v>
      </c>
      <c r="I27" s="165">
        <f t="shared" si="13"/>
        <v>1536</v>
      </c>
      <c r="J27" s="164">
        <v>910</v>
      </c>
      <c r="K27" s="169"/>
      <c r="L27" s="164">
        <f t="shared" si="10"/>
        <v>139.776</v>
      </c>
      <c r="M27" s="164"/>
      <c r="N27" s="164"/>
      <c r="O27" s="164"/>
      <c r="P27" s="164">
        <f t="shared" si="11"/>
        <v>139.776</v>
      </c>
      <c r="Q27" s="142" t="str">
        <f>Q26</f>
        <v>m²</v>
      </c>
      <c r="R27" s="165">
        <f t="shared" si="14"/>
        <v>1536</v>
      </c>
      <c r="S27" s="164">
        <v>910</v>
      </c>
      <c r="T27" s="169"/>
      <c r="U27" s="164">
        <f t="shared" si="12"/>
        <v>0</v>
      </c>
    </row>
    <row r="28" s="149" customFormat="1" customHeight="1" spans="1:21">
      <c r="A28" s="159">
        <v>3</v>
      </c>
      <c r="B28" s="160" t="s">
        <v>33</v>
      </c>
      <c r="C28" s="161">
        <f>SUM(C29:C37)</f>
        <v>1171.584</v>
      </c>
      <c r="D28" s="161"/>
      <c r="E28" s="161"/>
      <c r="F28" s="161"/>
      <c r="G28" s="161">
        <f>SUM(G29:G37)</f>
        <v>1171.584</v>
      </c>
      <c r="H28" s="159" t="s">
        <v>22</v>
      </c>
      <c r="I28" s="162">
        <f>I29</f>
        <v>3600</v>
      </c>
      <c r="J28" s="161">
        <f>G28/I28*10000</f>
        <v>3254.4</v>
      </c>
      <c r="K28" s="168"/>
      <c r="L28" s="161">
        <f>SUM(L29:L37)</f>
        <v>1171.584</v>
      </c>
      <c r="M28" s="161"/>
      <c r="N28" s="161"/>
      <c r="O28" s="161"/>
      <c r="P28" s="161">
        <f>SUM(P29:P37)</f>
        <v>1171.584</v>
      </c>
      <c r="Q28" s="159" t="s">
        <v>22</v>
      </c>
      <c r="R28" s="162">
        <f>R29</f>
        <v>3600</v>
      </c>
      <c r="S28" s="161">
        <f>P28/R28*10000</f>
        <v>3254.4</v>
      </c>
      <c r="T28" s="168"/>
      <c r="U28" s="161">
        <f t="shared" si="12"/>
        <v>0</v>
      </c>
    </row>
    <row r="29" s="149" customFormat="1" customHeight="1" spans="1:21">
      <c r="A29" s="142">
        <v>3.1</v>
      </c>
      <c r="B29" s="163" t="s">
        <v>23</v>
      </c>
      <c r="C29" s="164">
        <f t="shared" ref="C29:C37" si="15">I29*J29/10000</f>
        <v>10.8</v>
      </c>
      <c r="D29" s="164"/>
      <c r="E29" s="164"/>
      <c r="F29" s="164"/>
      <c r="G29" s="164">
        <f t="shared" ref="G29:G37" si="16">SUM(C29:F29)</f>
        <v>10.8</v>
      </c>
      <c r="H29" s="142" t="s">
        <v>22</v>
      </c>
      <c r="I29" s="165">
        <v>3600</v>
      </c>
      <c r="J29" s="164">
        <v>30</v>
      </c>
      <c r="K29" s="169"/>
      <c r="L29" s="164">
        <f t="shared" ref="L29:L37" si="17">R29*S29/10000</f>
        <v>10.8</v>
      </c>
      <c r="M29" s="164"/>
      <c r="N29" s="164"/>
      <c r="O29" s="164"/>
      <c r="P29" s="164">
        <f t="shared" ref="P29:P37" si="18">SUM(L29:O29)</f>
        <v>10.8</v>
      </c>
      <c r="Q29" s="142" t="s">
        <v>22</v>
      </c>
      <c r="R29" s="165">
        <v>3600</v>
      </c>
      <c r="S29" s="164">
        <v>30</v>
      </c>
      <c r="T29" s="169"/>
      <c r="U29" s="164">
        <f t="shared" si="12"/>
        <v>0</v>
      </c>
    </row>
    <row r="30" s="149" customFormat="1" customHeight="1" spans="1:21">
      <c r="A30" s="142">
        <v>3.2</v>
      </c>
      <c r="B30" s="163" t="s">
        <v>24</v>
      </c>
      <c r="C30" s="164">
        <f t="shared" si="15"/>
        <v>4.68</v>
      </c>
      <c r="D30" s="164"/>
      <c r="E30" s="164"/>
      <c r="F30" s="164"/>
      <c r="G30" s="164">
        <f t="shared" si="16"/>
        <v>4.68</v>
      </c>
      <c r="H30" s="142" t="s">
        <v>22</v>
      </c>
      <c r="I30" s="165">
        <v>3600</v>
      </c>
      <c r="J30" s="164">
        <v>13</v>
      </c>
      <c r="K30" s="169"/>
      <c r="L30" s="164">
        <f t="shared" si="17"/>
        <v>4.68</v>
      </c>
      <c r="M30" s="164"/>
      <c r="N30" s="164"/>
      <c r="O30" s="164"/>
      <c r="P30" s="164">
        <f t="shared" si="18"/>
        <v>4.68</v>
      </c>
      <c r="Q30" s="142" t="s">
        <v>22</v>
      </c>
      <c r="R30" s="165">
        <v>3600</v>
      </c>
      <c r="S30" s="164">
        <v>13</v>
      </c>
      <c r="T30" s="169"/>
      <c r="U30" s="164">
        <f t="shared" ref="U30:U39" si="19">G30-P30</f>
        <v>0</v>
      </c>
    </row>
    <row r="31" s="149" customFormat="1" customHeight="1" spans="1:21">
      <c r="A31" s="142">
        <v>3.3</v>
      </c>
      <c r="B31" s="163" t="s">
        <v>25</v>
      </c>
      <c r="C31" s="164">
        <f t="shared" si="15"/>
        <v>8.64</v>
      </c>
      <c r="D31" s="164"/>
      <c r="E31" s="164"/>
      <c r="F31" s="164"/>
      <c r="G31" s="164">
        <f t="shared" si="16"/>
        <v>8.64</v>
      </c>
      <c r="H31" s="142" t="s">
        <v>22</v>
      </c>
      <c r="I31" s="165">
        <f>I30*0.8</f>
        <v>2880</v>
      </c>
      <c r="J31" s="164">
        <v>30</v>
      </c>
      <c r="K31" s="169"/>
      <c r="L31" s="164">
        <f t="shared" si="17"/>
        <v>8.64</v>
      </c>
      <c r="M31" s="164"/>
      <c r="N31" s="164"/>
      <c r="O31" s="164"/>
      <c r="P31" s="164">
        <f t="shared" si="18"/>
        <v>8.64</v>
      </c>
      <c r="Q31" s="142" t="s">
        <v>22</v>
      </c>
      <c r="R31" s="165">
        <f>R30*0.8</f>
        <v>2880</v>
      </c>
      <c r="S31" s="164">
        <v>30</v>
      </c>
      <c r="T31" s="169"/>
      <c r="U31" s="164">
        <f t="shared" si="19"/>
        <v>0</v>
      </c>
    </row>
    <row r="32" s="149" customFormat="1" customHeight="1" spans="1:21">
      <c r="A32" s="142">
        <v>3.4</v>
      </c>
      <c r="B32" s="163" t="s">
        <v>26</v>
      </c>
      <c r="C32" s="164">
        <f t="shared" si="15"/>
        <v>3.456</v>
      </c>
      <c r="D32" s="164"/>
      <c r="E32" s="164"/>
      <c r="F32" s="164"/>
      <c r="G32" s="164">
        <f t="shared" si="16"/>
        <v>3.456</v>
      </c>
      <c r="H32" s="142" t="s">
        <v>22</v>
      </c>
      <c r="I32" s="165">
        <f t="shared" ref="I32:I37" si="20">I31</f>
        <v>2880</v>
      </c>
      <c r="J32" s="164">
        <v>12</v>
      </c>
      <c r="K32" s="169"/>
      <c r="L32" s="164">
        <f t="shared" si="17"/>
        <v>3.456</v>
      </c>
      <c r="M32" s="164"/>
      <c r="N32" s="164"/>
      <c r="O32" s="164"/>
      <c r="P32" s="164">
        <f t="shared" si="18"/>
        <v>3.456</v>
      </c>
      <c r="Q32" s="142" t="s">
        <v>22</v>
      </c>
      <c r="R32" s="165">
        <f t="shared" ref="R32:R37" si="21">R31</f>
        <v>2880</v>
      </c>
      <c r="S32" s="164">
        <v>12</v>
      </c>
      <c r="T32" s="169"/>
      <c r="U32" s="164">
        <f t="shared" si="19"/>
        <v>0</v>
      </c>
    </row>
    <row r="33" s="149" customFormat="1" customHeight="1" spans="1:21">
      <c r="A33" s="142">
        <v>3.5</v>
      </c>
      <c r="B33" s="163" t="s">
        <v>27</v>
      </c>
      <c r="C33" s="164">
        <f t="shared" si="15"/>
        <v>16.704</v>
      </c>
      <c r="D33" s="164"/>
      <c r="E33" s="164"/>
      <c r="F33" s="164"/>
      <c r="G33" s="164">
        <f t="shared" si="16"/>
        <v>16.704</v>
      </c>
      <c r="H33" s="142" t="s">
        <v>22</v>
      </c>
      <c r="I33" s="165">
        <f>I31</f>
        <v>2880</v>
      </c>
      <c r="J33" s="164">
        <v>58</v>
      </c>
      <c r="K33" s="169"/>
      <c r="L33" s="164">
        <f t="shared" si="17"/>
        <v>16.704</v>
      </c>
      <c r="M33" s="164"/>
      <c r="N33" s="164"/>
      <c r="O33" s="164"/>
      <c r="P33" s="164">
        <f t="shared" si="18"/>
        <v>16.704</v>
      </c>
      <c r="Q33" s="142" t="s">
        <v>22</v>
      </c>
      <c r="R33" s="165">
        <f>R31</f>
        <v>2880</v>
      </c>
      <c r="S33" s="164">
        <v>58</v>
      </c>
      <c r="T33" s="169"/>
      <c r="U33" s="164">
        <f t="shared" si="19"/>
        <v>0</v>
      </c>
    </row>
    <row r="34" s="149" customFormat="1" ht="29" customHeight="1" spans="1:21">
      <c r="A34" s="142">
        <v>3.6</v>
      </c>
      <c r="B34" s="163" t="s">
        <v>28</v>
      </c>
      <c r="C34" s="164">
        <f t="shared" si="15"/>
        <v>45.504</v>
      </c>
      <c r="D34" s="164"/>
      <c r="E34" s="164"/>
      <c r="F34" s="164"/>
      <c r="G34" s="164">
        <f t="shared" si="16"/>
        <v>45.504</v>
      </c>
      <c r="H34" s="142" t="s">
        <v>22</v>
      </c>
      <c r="I34" s="165">
        <f>I31</f>
        <v>2880</v>
      </c>
      <c r="J34" s="164">
        <v>158</v>
      </c>
      <c r="K34" s="169"/>
      <c r="L34" s="164">
        <f t="shared" si="17"/>
        <v>45.504</v>
      </c>
      <c r="M34" s="164"/>
      <c r="N34" s="164"/>
      <c r="O34" s="164"/>
      <c r="P34" s="164">
        <f t="shared" si="18"/>
        <v>45.504</v>
      </c>
      <c r="Q34" s="142" t="s">
        <v>22</v>
      </c>
      <c r="R34" s="165">
        <f>R31</f>
        <v>2880</v>
      </c>
      <c r="S34" s="164">
        <v>158</v>
      </c>
      <c r="T34" s="169"/>
      <c r="U34" s="164">
        <f t="shared" si="19"/>
        <v>0</v>
      </c>
    </row>
    <row r="35" s="149" customFormat="1" customHeight="1" spans="1:21">
      <c r="A35" s="142">
        <v>3.7</v>
      </c>
      <c r="B35" s="163" t="s">
        <v>29</v>
      </c>
      <c r="C35" s="164">
        <f t="shared" si="15"/>
        <v>1014.048</v>
      </c>
      <c r="D35" s="164"/>
      <c r="E35" s="164"/>
      <c r="F35" s="164"/>
      <c r="G35" s="164">
        <f t="shared" si="16"/>
        <v>1014.048</v>
      </c>
      <c r="H35" s="142" t="s">
        <v>22</v>
      </c>
      <c r="I35" s="165">
        <f t="shared" si="20"/>
        <v>2880</v>
      </c>
      <c r="J35" s="164">
        <v>3521</v>
      </c>
      <c r="K35" s="169"/>
      <c r="L35" s="164">
        <f t="shared" si="17"/>
        <v>1014.048</v>
      </c>
      <c r="M35" s="164"/>
      <c r="N35" s="164"/>
      <c r="O35" s="164"/>
      <c r="P35" s="164">
        <f t="shared" si="18"/>
        <v>1014.048</v>
      </c>
      <c r="Q35" s="142" t="s">
        <v>22</v>
      </c>
      <c r="R35" s="165">
        <f t="shared" si="21"/>
        <v>2880</v>
      </c>
      <c r="S35" s="164">
        <v>3521</v>
      </c>
      <c r="T35" s="169"/>
      <c r="U35" s="164">
        <f t="shared" si="19"/>
        <v>0</v>
      </c>
    </row>
    <row r="36" s="149" customFormat="1" customHeight="1" spans="1:21">
      <c r="A36" s="142">
        <v>3.8</v>
      </c>
      <c r="B36" s="163" t="s">
        <v>30</v>
      </c>
      <c r="C36" s="164">
        <f t="shared" si="15"/>
        <v>2.232</v>
      </c>
      <c r="D36" s="164"/>
      <c r="E36" s="164"/>
      <c r="F36" s="164"/>
      <c r="G36" s="164">
        <f t="shared" si="16"/>
        <v>2.232</v>
      </c>
      <c r="H36" s="142" t="s">
        <v>22</v>
      </c>
      <c r="I36" s="165">
        <f>I30*0.2</f>
        <v>720</v>
      </c>
      <c r="J36" s="164">
        <v>31</v>
      </c>
      <c r="K36" s="169"/>
      <c r="L36" s="164">
        <f t="shared" si="17"/>
        <v>2.232</v>
      </c>
      <c r="M36" s="164"/>
      <c r="N36" s="164"/>
      <c r="O36" s="164"/>
      <c r="P36" s="164">
        <f t="shared" si="18"/>
        <v>2.232</v>
      </c>
      <c r="Q36" s="142" t="s">
        <v>22</v>
      </c>
      <c r="R36" s="165">
        <f>R30*0.2</f>
        <v>720</v>
      </c>
      <c r="S36" s="164">
        <v>31</v>
      </c>
      <c r="T36" s="169"/>
      <c r="U36" s="164">
        <f t="shared" si="19"/>
        <v>0</v>
      </c>
    </row>
    <row r="37" s="149" customFormat="1" customHeight="1" spans="1:21">
      <c r="A37" s="142">
        <v>3.9</v>
      </c>
      <c r="B37" s="163" t="s">
        <v>31</v>
      </c>
      <c r="C37" s="164">
        <f t="shared" si="15"/>
        <v>65.52</v>
      </c>
      <c r="D37" s="164"/>
      <c r="E37" s="164"/>
      <c r="F37" s="164"/>
      <c r="G37" s="164">
        <f t="shared" si="16"/>
        <v>65.52</v>
      </c>
      <c r="H37" s="142" t="str">
        <f>H36</f>
        <v>m²</v>
      </c>
      <c r="I37" s="165">
        <f t="shared" si="20"/>
        <v>720</v>
      </c>
      <c r="J37" s="164">
        <v>910</v>
      </c>
      <c r="K37" s="169"/>
      <c r="L37" s="164">
        <f t="shared" si="17"/>
        <v>65.52</v>
      </c>
      <c r="M37" s="164"/>
      <c r="N37" s="164"/>
      <c r="O37" s="164"/>
      <c r="P37" s="164">
        <f t="shared" si="18"/>
        <v>65.52</v>
      </c>
      <c r="Q37" s="142" t="str">
        <f>Q36</f>
        <v>m²</v>
      </c>
      <c r="R37" s="165">
        <f t="shared" si="21"/>
        <v>720</v>
      </c>
      <c r="S37" s="164">
        <v>910</v>
      </c>
      <c r="T37" s="169"/>
      <c r="U37" s="164">
        <f t="shared" si="19"/>
        <v>0</v>
      </c>
    </row>
    <row r="38" s="149" customFormat="1" customHeight="1" spans="1:21">
      <c r="A38" s="159">
        <v>4</v>
      </c>
      <c r="B38" s="160" t="s">
        <v>34</v>
      </c>
      <c r="C38" s="161"/>
      <c r="D38" s="161">
        <f>SUM(D39:D42)</f>
        <v>1170</v>
      </c>
      <c r="E38" s="161"/>
      <c r="F38" s="161"/>
      <c r="G38" s="161">
        <f>SUM(G39:G42)</f>
        <v>1170</v>
      </c>
      <c r="H38" s="159" t="s">
        <v>35</v>
      </c>
      <c r="I38" s="162">
        <f>I39+I40+I41+I42</f>
        <v>22</v>
      </c>
      <c r="J38" s="170">
        <f>G38/I38*10000</f>
        <v>531818.181818182</v>
      </c>
      <c r="K38" s="168"/>
      <c r="L38" s="161"/>
      <c r="M38" s="161">
        <f>SUM(M39:M42)</f>
        <v>1170</v>
      </c>
      <c r="N38" s="161"/>
      <c r="O38" s="161"/>
      <c r="P38" s="161">
        <f>SUM(P39:P42)</f>
        <v>1170</v>
      </c>
      <c r="Q38" s="159" t="s">
        <v>35</v>
      </c>
      <c r="R38" s="162">
        <f>R39+R40+R41+R42</f>
        <v>22</v>
      </c>
      <c r="S38" s="170">
        <f>P38/R38*10000</f>
        <v>531818.181818182</v>
      </c>
      <c r="T38" s="168"/>
      <c r="U38" s="161">
        <f t="shared" si="19"/>
        <v>0</v>
      </c>
    </row>
    <row r="39" s="149" customFormat="1" customHeight="1" spans="1:21">
      <c r="A39" s="142">
        <v>4.1</v>
      </c>
      <c r="B39" s="163" t="s">
        <v>36</v>
      </c>
      <c r="C39" s="164"/>
      <c r="D39" s="164">
        <f t="shared" ref="D39:D42" si="22">I39*J39/10000</f>
        <v>100</v>
      </c>
      <c r="E39" s="164"/>
      <c r="F39" s="164"/>
      <c r="G39" s="164">
        <f>SUM(D39:F39)</f>
        <v>100</v>
      </c>
      <c r="H39" s="142" t="s">
        <v>35</v>
      </c>
      <c r="I39" s="165">
        <v>5</v>
      </c>
      <c r="J39" s="171">
        <v>200000</v>
      </c>
      <c r="K39" s="169"/>
      <c r="L39" s="164"/>
      <c r="M39" s="164">
        <f t="shared" ref="M39:M42" si="23">R39*S39/10000</f>
        <v>100</v>
      </c>
      <c r="N39" s="164"/>
      <c r="O39" s="164"/>
      <c r="P39" s="164">
        <f>SUM(M39:O39)</f>
        <v>100</v>
      </c>
      <c r="Q39" s="142" t="s">
        <v>35</v>
      </c>
      <c r="R39" s="165">
        <v>5</v>
      </c>
      <c r="S39" s="171">
        <v>200000</v>
      </c>
      <c r="T39" s="169"/>
      <c r="U39" s="164">
        <f t="shared" si="19"/>
        <v>0</v>
      </c>
    </row>
    <row r="40" s="149" customFormat="1" customHeight="1" spans="1:21">
      <c r="A40" s="142">
        <v>4.2</v>
      </c>
      <c r="B40" s="163" t="s">
        <v>37</v>
      </c>
      <c r="C40" s="164"/>
      <c r="D40" s="164">
        <f t="shared" si="22"/>
        <v>640</v>
      </c>
      <c r="E40" s="164"/>
      <c r="F40" s="164"/>
      <c r="G40" s="164">
        <f>SUM(D40:F40)</f>
        <v>640</v>
      </c>
      <c r="H40" s="142" t="s">
        <v>35</v>
      </c>
      <c r="I40" s="165">
        <v>8</v>
      </c>
      <c r="J40" s="171">
        <v>800000</v>
      </c>
      <c r="K40" s="169"/>
      <c r="L40" s="164"/>
      <c r="M40" s="164">
        <f t="shared" si="23"/>
        <v>640</v>
      </c>
      <c r="N40" s="164"/>
      <c r="O40" s="164"/>
      <c r="P40" s="164">
        <f>SUM(M40:O40)</f>
        <v>640</v>
      </c>
      <c r="Q40" s="142" t="s">
        <v>35</v>
      </c>
      <c r="R40" s="165">
        <v>8</v>
      </c>
      <c r="S40" s="171">
        <v>800000</v>
      </c>
      <c r="T40" s="169"/>
      <c r="U40" s="164">
        <f t="shared" ref="U40:U44" si="24">G40-P40</f>
        <v>0</v>
      </c>
    </row>
    <row r="41" s="149" customFormat="1" customHeight="1" spans="1:21">
      <c r="A41" s="142">
        <v>4.3</v>
      </c>
      <c r="B41" s="163" t="s">
        <v>38</v>
      </c>
      <c r="C41" s="164"/>
      <c r="D41" s="164">
        <f t="shared" si="22"/>
        <v>280</v>
      </c>
      <c r="E41" s="164"/>
      <c r="F41" s="164"/>
      <c r="G41" s="164">
        <f>SUM(D41:F41)</f>
        <v>280</v>
      </c>
      <c r="H41" s="142" t="s">
        <v>35</v>
      </c>
      <c r="I41" s="165">
        <v>8</v>
      </c>
      <c r="J41" s="171">
        <v>350000</v>
      </c>
      <c r="K41" s="169"/>
      <c r="L41" s="164"/>
      <c r="M41" s="164">
        <f t="shared" si="23"/>
        <v>280</v>
      </c>
      <c r="N41" s="164"/>
      <c r="O41" s="164"/>
      <c r="P41" s="164">
        <f>SUM(M41:O41)</f>
        <v>280</v>
      </c>
      <c r="Q41" s="142" t="s">
        <v>35</v>
      </c>
      <c r="R41" s="165">
        <v>8</v>
      </c>
      <c r="S41" s="171">
        <v>350000</v>
      </c>
      <c r="T41" s="169"/>
      <c r="U41" s="164">
        <f t="shared" si="24"/>
        <v>0</v>
      </c>
    </row>
    <row r="42" s="149" customFormat="1" customHeight="1" spans="1:21">
      <c r="A42" s="142">
        <v>4.4</v>
      </c>
      <c r="B42" s="163" t="s">
        <v>39</v>
      </c>
      <c r="C42" s="164"/>
      <c r="D42" s="164">
        <f t="shared" si="22"/>
        <v>150</v>
      </c>
      <c r="E42" s="164"/>
      <c r="F42" s="164"/>
      <c r="G42" s="164">
        <f>SUM(D42:F42)</f>
        <v>150</v>
      </c>
      <c r="H42" s="142" t="s">
        <v>35</v>
      </c>
      <c r="I42" s="165">
        <v>1</v>
      </c>
      <c r="J42" s="171">
        <v>1500000</v>
      </c>
      <c r="K42" s="169"/>
      <c r="L42" s="164"/>
      <c r="M42" s="164">
        <f t="shared" si="23"/>
        <v>150</v>
      </c>
      <c r="N42" s="164"/>
      <c r="O42" s="164"/>
      <c r="P42" s="164">
        <f>SUM(M42:O42)</f>
        <v>150</v>
      </c>
      <c r="Q42" s="142" t="s">
        <v>35</v>
      </c>
      <c r="R42" s="165">
        <v>1</v>
      </c>
      <c r="S42" s="171">
        <v>1500000</v>
      </c>
      <c r="T42" s="169"/>
      <c r="U42" s="164">
        <f t="shared" si="24"/>
        <v>0</v>
      </c>
    </row>
    <row r="43" s="149" customFormat="1" customHeight="1" spans="1:21">
      <c r="A43" s="155" t="s">
        <v>40</v>
      </c>
      <c r="B43" s="156" t="s">
        <v>14</v>
      </c>
      <c r="C43" s="157"/>
      <c r="D43" s="157"/>
      <c r="E43" s="157"/>
      <c r="F43" s="157">
        <f>SUM(F44:F51)</f>
        <v>879.46059792</v>
      </c>
      <c r="G43" s="157">
        <f>SUM(G44:G51)</f>
        <v>879.46059792</v>
      </c>
      <c r="H43" s="155"/>
      <c r="I43" s="158"/>
      <c r="J43" s="157"/>
      <c r="K43" s="167">
        <f>G43/G53</f>
        <v>0.0858189159948044</v>
      </c>
      <c r="L43" s="157"/>
      <c r="M43" s="157"/>
      <c r="N43" s="157"/>
      <c r="O43" s="157">
        <f>SUM(O44:O51)</f>
        <v>644.138948989176</v>
      </c>
      <c r="P43" s="157">
        <f>SUM(P44:P51)</f>
        <v>644.138948989176</v>
      </c>
      <c r="Q43" s="155"/>
      <c r="R43" s="158"/>
      <c r="S43" s="157"/>
      <c r="T43" s="167">
        <f>P43/P53</f>
        <v>0.0644088936743164</v>
      </c>
      <c r="U43" s="157">
        <f t="shared" si="24"/>
        <v>235.321648930824</v>
      </c>
    </row>
    <row r="44" s="149" customFormat="1" customHeight="1" spans="1:21">
      <c r="A44" s="142">
        <v>1</v>
      </c>
      <c r="B44" s="163" t="s">
        <v>41</v>
      </c>
      <c r="C44" s="164"/>
      <c r="D44" s="164"/>
      <c r="E44" s="164"/>
      <c r="F44" s="164">
        <f t="shared" ref="F44:F50" si="25">I44*J44</f>
        <v>106.56492096</v>
      </c>
      <c r="G44" s="164">
        <f t="shared" ref="G44:G52" si="26">F44</f>
        <v>106.56492096</v>
      </c>
      <c r="H44" s="142" t="s">
        <v>42</v>
      </c>
      <c r="I44" s="165">
        <f>G7</f>
        <v>8880.41008</v>
      </c>
      <c r="J44" s="172">
        <v>0.012</v>
      </c>
      <c r="K44" s="169"/>
      <c r="L44" s="164"/>
      <c r="M44" s="164"/>
      <c r="N44" s="164"/>
      <c r="O44" s="164">
        <f t="shared" ref="O44:O50" si="27">R44*S44</f>
        <v>106.56492096</v>
      </c>
      <c r="P44" s="164">
        <f t="shared" ref="P44:P52" si="28">O44</f>
        <v>106.56492096</v>
      </c>
      <c r="Q44" s="142" t="s">
        <v>42</v>
      </c>
      <c r="R44" s="165">
        <f>P7</f>
        <v>8880.41008</v>
      </c>
      <c r="S44" s="172">
        <v>0.012</v>
      </c>
      <c r="T44" s="169"/>
      <c r="U44" s="164">
        <f t="shared" si="24"/>
        <v>0</v>
      </c>
    </row>
    <row r="45" s="149" customFormat="1" customHeight="1" spans="1:21">
      <c r="A45" s="142">
        <v>2</v>
      </c>
      <c r="B45" s="163" t="s">
        <v>43</v>
      </c>
      <c r="C45" s="164"/>
      <c r="D45" s="164"/>
      <c r="E45" s="164"/>
      <c r="F45" s="164">
        <f t="shared" si="25"/>
        <v>26.64123024</v>
      </c>
      <c r="G45" s="164">
        <f t="shared" si="26"/>
        <v>26.64123024</v>
      </c>
      <c r="H45" s="142" t="s">
        <v>42</v>
      </c>
      <c r="I45" s="165">
        <f>G7</f>
        <v>8880.41008</v>
      </c>
      <c r="J45" s="172">
        <v>0.003</v>
      </c>
      <c r="K45" s="169"/>
      <c r="L45" s="164"/>
      <c r="M45" s="164"/>
      <c r="N45" s="164"/>
      <c r="O45" s="164">
        <f t="shared" si="27"/>
        <v>26.64123024</v>
      </c>
      <c r="P45" s="164">
        <f t="shared" si="28"/>
        <v>26.64123024</v>
      </c>
      <c r="Q45" s="142" t="s">
        <v>42</v>
      </c>
      <c r="R45" s="165">
        <f>P7</f>
        <v>8880.41008</v>
      </c>
      <c r="S45" s="172">
        <v>0.003</v>
      </c>
      <c r="T45" s="169"/>
      <c r="U45" s="164">
        <f t="shared" ref="U45:U53" si="29">G45-P45</f>
        <v>0</v>
      </c>
    </row>
    <row r="46" s="149" customFormat="1" customHeight="1" spans="1:21">
      <c r="A46" s="142">
        <v>2</v>
      </c>
      <c r="B46" s="163" t="s">
        <v>44</v>
      </c>
      <c r="C46" s="164"/>
      <c r="D46" s="164"/>
      <c r="E46" s="164"/>
      <c r="F46" s="164">
        <f t="shared" si="25"/>
        <v>248.65148224</v>
      </c>
      <c r="G46" s="164">
        <f t="shared" si="26"/>
        <v>248.65148224</v>
      </c>
      <c r="H46" s="142" t="s">
        <v>42</v>
      </c>
      <c r="I46" s="165">
        <f>G7</f>
        <v>8880.41008</v>
      </c>
      <c r="J46" s="172">
        <v>0.028</v>
      </c>
      <c r="K46" s="169"/>
      <c r="L46" s="164"/>
      <c r="M46" s="164"/>
      <c r="N46" s="164"/>
      <c r="O46" s="164">
        <f t="shared" si="27"/>
        <v>248.65148224</v>
      </c>
      <c r="P46" s="164">
        <f t="shared" si="28"/>
        <v>248.65148224</v>
      </c>
      <c r="Q46" s="142" t="s">
        <v>42</v>
      </c>
      <c r="R46" s="165">
        <f>P7</f>
        <v>8880.41008</v>
      </c>
      <c r="S46" s="172">
        <v>0.028</v>
      </c>
      <c r="T46" s="169"/>
      <c r="U46" s="164">
        <f t="shared" si="29"/>
        <v>0</v>
      </c>
    </row>
    <row r="47" s="149" customFormat="1" customHeight="1" spans="1:21">
      <c r="A47" s="142">
        <v>3</v>
      </c>
      <c r="B47" s="163" t="s">
        <v>45</v>
      </c>
      <c r="C47" s="164"/>
      <c r="D47" s="164"/>
      <c r="E47" s="164"/>
      <c r="F47" s="164">
        <f t="shared" si="25"/>
        <v>79.92369072</v>
      </c>
      <c r="G47" s="164">
        <f t="shared" si="26"/>
        <v>79.92369072</v>
      </c>
      <c r="H47" s="142" t="s">
        <v>42</v>
      </c>
      <c r="I47" s="165">
        <f>G7</f>
        <v>8880.41008</v>
      </c>
      <c r="J47" s="172">
        <v>0.009</v>
      </c>
      <c r="K47" s="169"/>
      <c r="L47" s="164"/>
      <c r="M47" s="164"/>
      <c r="N47" s="164"/>
      <c r="O47" s="164">
        <f t="shared" si="27"/>
        <v>79.92369072</v>
      </c>
      <c r="P47" s="164">
        <f t="shared" si="28"/>
        <v>79.92369072</v>
      </c>
      <c r="Q47" s="142" t="s">
        <v>42</v>
      </c>
      <c r="R47" s="165">
        <f>P7</f>
        <v>8880.41008</v>
      </c>
      <c r="S47" s="172">
        <v>0.009</v>
      </c>
      <c r="T47" s="169"/>
      <c r="U47" s="164">
        <f t="shared" si="29"/>
        <v>0</v>
      </c>
    </row>
    <row r="48" s="149" customFormat="1" customHeight="1" spans="1:21">
      <c r="A48" s="142">
        <v>4</v>
      </c>
      <c r="B48" s="163" t="s">
        <v>46</v>
      </c>
      <c r="C48" s="164"/>
      <c r="D48" s="164"/>
      <c r="E48" s="164"/>
      <c r="F48" s="164">
        <f t="shared" si="25"/>
        <v>266.4123024</v>
      </c>
      <c r="G48" s="164">
        <f t="shared" si="26"/>
        <v>266.4123024</v>
      </c>
      <c r="H48" s="142" t="s">
        <v>42</v>
      </c>
      <c r="I48" s="165">
        <f>G7</f>
        <v>8880.41008</v>
      </c>
      <c r="J48" s="172">
        <v>0.03</v>
      </c>
      <c r="K48" s="169"/>
      <c r="L48" s="164"/>
      <c r="M48" s="164"/>
      <c r="N48" s="164"/>
      <c r="O48" s="164">
        <f t="shared" si="27"/>
        <v>31.0906534691765</v>
      </c>
      <c r="P48" s="164">
        <f t="shared" si="28"/>
        <v>31.0906534691765</v>
      </c>
      <c r="Q48" s="142" t="s">
        <v>42</v>
      </c>
      <c r="R48" s="165">
        <f>P7</f>
        <v>8880.41008</v>
      </c>
      <c r="S48" s="172">
        <v>0.00350103803643001</v>
      </c>
      <c r="T48" s="169"/>
      <c r="U48" s="164">
        <f t="shared" si="29"/>
        <v>235.321648930824</v>
      </c>
    </row>
    <row r="49" s="149" customFormat="1" customHeight="1" spans="1:21">
      <c r="A49" s="142">
        <v>5</v>
      </c>
      <c r="B49" s="163" t="s">
        <v>47</v>
      </c>
      <c r="C49" s="164"/>
      <c r="D49" s="164"/>
      <c r="E49" s="164"/>
      <c r="F49" s="164">
        <f t="shared" si="25"/>
        <v>133.2061512</v>
      </c>
      <c r="G49" s="164">
        <f t="shared" si="26"/>
        <v>133.2061512</v>
      </c>
      <c r="H49" s="142" t="s">
        <v>42</v>
      </c>
      <c r="I49" s="165">
        <f>G7</f>
        <v>8880.41008</v>
      </c>
      <c r="J49" s="172">
        <v>0.015</v>
      </c>
      <c r="K49" s="169"/>
      <c r="L49" s="164"/>
      <c r="M49" s="164"/>
      <c r="N49" s="164"/>
      <c r="O49" s="164">
        <f t="shared" si="27"/>
        <v>133.2061512</v>
      </c>
      <c r="P49" s="164">
        <f t="shared" si="28"/>
        <v>133.2061512</v>
      </c>
      <c r="Q49" s="142" t="s">
        <v>42</v>
      </c>
      <c r="R49" s="165">
        <f>P7</f>
        <v>8880.41008</v>
      </c>
      <c r="S49" s="172">
        <v>0.015</v>
      </c>
      <c r="T49" s="169"/>
      <c r="U49" s="164">
        <f t="shared" si="29"/>
        <v>0</v>
      </c>
    </row>
    <row r="50" s="149" customFormat="1" customHeight="1" spans="1:21">
      <c r="A50" s="142">
        <v>6</v>
      </c>
      <c r="B50" s="163" t="s">
        <v>48</v>
      </c>
      <c r="C50" s="164"/>
      <c r="D50" s="164"/>
      <c r="E50" s="164"/>
      <c r="F50" s="164">
        <f t="shared" si="25"/>
        <v>17.76082016</v>
      </c>
      <c r="G50" s="164">
        <f t="shared" si="26"/>
        <v>17.76082016</v>
      </c>
      <c r="H50" s="142" t="s">
        <v>42</v>
      </c>
      <c r="I50" s="165">
        <f>G7</f>
        <v>8880.41008</v>
      </c>
      <c r="J50" s="172">
        <v>0.002</v>
      </c>
      <c r="K50" s="169"/>
      <c r="L50" s="164"/>
      <c r="M50" s="164"/>
      <c r="N50" s="164"/>
      <c r="O50" s="164">
        <f t="shared" si="27"/>
        <v>17.76082016</v>
      </c>
      <c r="P50" s="164">
        <f t="shared" si="28"/>
        <v>17.76082016</v>
      </c>
      <c r="Q50" s="142" t="s">
        <v>42</v>
      </c>
      <c r="R50" s="165">
        <f>P7</f>
        <v>8880.41008</v>
      </c>
      <c r="S50" s="172">
        <v>0.002</v>
      </c>
      <c r="T50" s="169"/>
      <c r="U50" s="164">
        <f t="shared" si="29"/>
        <v>0</v>
      </c>
    </row>
    <row r="51" s="149" customFormat="1" customHeight="1" spans="1:21">
      <c r="A51" s="142">
        <v>7</v>
      </c>
      <c r="B51" s="163" t="s">
        <v>49</v>
      </c>
      <c r="C51" s="164"/>
      <c r="D51" s="164"/>
      <c r="E51" s="164"/>
      <c r="F51" s="164">
        <v>0.3</v>
      </c>
      <c r="G51" s="164">
        <f t="shared" si="26"/>
        <v>0.3</v>
      </c>
      <c r="H51" s="142" t="s">
        <v>42</v>
      </c>
      <c r="I51" s="165">
        <f>G7</f>
        <v>8880.41008</v>
      </c>
      <c r="J51" s="172">
        <v>0.0015</v>
      </c>
      <c r="K51" s="169"/>
      <c r="L51" s="164"/>
      <c r="M51" s="164"/>
      <c r="N51" s="164"/>
      <c r="O51" s="164">
        <v>0.3</v>
      </c>
      <c r="P51" s="164">
        <f t="shared" si="28"/>
        <v>0.3</v>
      </c>
      <c r="Q51" s="142" t="s">
        <v>42</v>
      </c>
      <c r="R51" s="165">
        <f>P7</f>
        <v>8880.41008</v>
      </c>
      <c r="S51" s="172">
        <v>0.0015</v>
      </c>
      <c r="T51" s="169"/>
      <c r="U51" s="164">
        <f t="shared" si="29"/>
        <v>0</v>
      </c>
    </row>
    <row r="52" s="149" customFormat="1" customHeight="1" spans="1:21">
      <c r="A52" s="155" t="s">
        <v>50</v>
      </c>
      <c r="B52" s="156" t="s">
        <v>51</v>
      </c>
      <c r="C52" s="157"/>
      <c r="D52" s="157"/>
      <c r="E52" s="157"/>
      <c r="F52" s="157">
        <f>(G7+F43)*5/100</f>
        <v>487.993533896</v>
      </c>
      <c r="G52" s="157">
        <f t="shared" si="26"/>
        <v>487.993533896</v>
      </c>
      <c r="H52" s="166"/>
      <c r="I52" s="158"/>
      <c r="J52" s="157"/>
      <c r="K52" s="167">
        <f>G52/G53</f>
        <v>0.0476190476190476</v>
      </c>
      <c r="L52" s="157"/>
      <c r="M52" s="157"/>
      <c r="N52" s="157"/>
      <c r="O52" s="157">
        <f>(P7+O43)*5/100</f>
        <v>476.227451449459</v>
      </c>
      <c r="P52" s="157">
        <f t="shared" si="28"/>
        <v>476.227451449459</v>
      </c>
      <c r="Q52" s="166"/>
      <c r="R52" s="158"/>
      <c r="S52" s="157"/>
      <c r="T52" s="167">
        <f>P52/P53</f>
        <v>0.0476190476190476</v>
      </c>
      <c r="U52" s="157">
        <f t="shared" si="29"/>
        <v>11.7660824465412</v>
      </c>
    </row>
    <row r="53" s="149" customFormat="1" customHeight="1" spans="1:21">
      <c r="A53" s="155"/>
      <c r="B53" s="156" t="s">
        <v>52</v>
      </c>
      <c r="C53" s="157">
        <f>C7</f>
        <v>7710.41008</v>
      </c>
      <c r="D53" s="157"/>
      <c r="E53" s="157"/>
      <c r="F53" s="157">
        <f>F52+F43</f>
        <v>1367.454131816</v>
      </c>
      <c r="G53" s="157">
        <f>G52+G43+G7</f>
        <v>10247.864211816</v>
      </c>
      <c r="H53" s="166"/>
      <c r="I53" s="158"/>
      <c r="J53" s="157"/>
      <c r="K53" s="167">
        <f>K52+K43+K7</f>
        <v>1</v>
      </c>
      <c r="L53" s="157">
        <f>L7</f>
        <v>7710.41008</v>
      </c>
      <c r="M53" s="157"/>
      <c r="N53" s="157"/>
      <c r="O53" s="157">
        <f>O52+O43</f>
        <v>1120.36640043864</v>
      </c>
      <c r="P53" s="157">
        <f>P52+P43+P7</f>
        <v>10000.7764804386</v>
      </c>
      <c r="Q53" s="166"/>
      <c r="R53" s="158"/>
      <c r="S53" s="157"/>
      <c r="T53" s="167">
        <f>T52+T43+T7</f>
        <v>1</v>
      </c>
      <c r="U53" s="157">
        <f t="shared" si="29"/>
        <v>247.087731377364</v>
      </c>
    </row>
  </sheetData>
  <sheetProtection selectLockedCells="1" insertRows="0" deleteRows="0"/>
  <mergeCells count="13">
    <mergeCell ref="A3:T3"/>
    <mergeCell ref="C4:K4"/>
    <mergeCell ref="L4:T4"/>
    <mergeCell ref="C5:G5"/>
    <mergeCell ref="H5:J5"/>
    <mergeCell ref="L5:P5"/>
    <mergeCell ref="Q5:S5"/>
    <mergeCell ref="A4:A6"/>
    <mergeCell ref="B4:B6"/>
    <mergeCell ref="K5:K6"/>
    <mergeCell ref="T5:T6"/>
    <mergeCell ref="U4:U6"/>
    <mergeCell ref="A1:U2"/>
  </mergeCells>
  <pageMargins left="0.432638888888889" right="0.314583333333333" top="0.432638888888889" bottom="0.393055555555556"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workbookViewId="0">
      <selection activeCell="E13" sqref="E13"/>
    </sheetView>
  </sheetViews>
  <sheetFormatPr defaultColWidth="9" defaultRowHeight="18" customHeight="1"/>
  <cols>
    <col min="1" max="1" width="4.80833333333333" style="150" customWidth="1"/>
    <col min="2" max="2" width="26.1333333333333" style="98" customWidth="1"/>
    <col min="3" max="6" width="8.625" style="98" customWidth="1"/>
    <col min="7" max="7" width="4.625" style="98" customWidth="1"/>
    <col min="8" max="8" width="7.5" style="98" customWidth="1"/>
    <col min="9" max="9" width="7.75" style="98" customWidth="1"/>
    <col min="10" max="10" width="7.5" style="98" customWidth="1"/>
    <col min="11" max="206" width="8.88333333333333" style="151"/>
    <col min="207" max="207" width="5.75" style="151" customWidth="1"/>
    <col min="208" max="208" width="36.6333333333333" style="151" customWidth="1"/>
    <col min="209" max="212" width="8.63333333333333" style="151" customWidth="1"/>
    <col min="213" max="213" width="5.13333333333333" style="151" customWidth="1"/>
    <col min="214" max="220" width="8.63333333333333" style="151" customWidth="1"/>
    <col min="221" max="221" width="5.13333333333333" style="151" customWidth="1"/>
    <col min="222" max="225" width="8.63333333333333" style="151" customWidth="1"/>
    <col min="226" max="228" width="9" style="151"/>
    <col min="229" max="462" width="8.88333333333333" style="151"/>
    <col min="463" max="463" width="5.75" style="151" customWidth="1"/>
    <col min="464" max="464" width="36.6333333333333" style="151" customWidth="1"/>
    <col min="465" max="468" width="8.63333333333333" style="151" customWidth="1"/>
    <col min="469" max="469" width="5.13333333333333" style="151" customWidth="1"/>
    <col min="470" max="476" width="8.63333333333333" style="151" customWidth="1"/>
    <col min="477" max="477" width="5.13333333333333" style="151" customWidth="1"/>
    <col min="478" max="481" width="8.63333333333333" style="151" customWidth="1"/>
    <col min="482" max="484" width="9" style="151"/>
    <col min="485" max="718" width="8.88333333333333" style="151"/>
    <col min="719" max="719" width="5.75" style="151" customWidth="1"/>
    <col min="720" max="720" width="36.6333333333333" style="151" customWidth="1"/>
    <col min="721" max="724" width="8.63333333333333" style="151" customWidth="1"/>
    <col min="725" max="725" width="5.13333333333333" style="151" customWidth="1"/>
    <col min="726" max="732" width="8.63333333333333" style="151" customWidth="1"/>
    <col min="733" max="733" width="5.13333333333333" style="151" customWidth="1"/>
    <col min="734" max="737" width="8.63333333333333" style="151" customWidth="1"/>
    <col min="738" max="740" width="9" style="151"/>
    <col min="741" max="974" width="8.88333333333333" style="151"/>
    <col min="975" max="975" width="5.75" style="151" customWidth="1"/>
    <col min="976" max="976" width="36.6333333333333" style="151" customWidth="1"/>
    <col min="977" max="980" width="8.63333333333333" style="151" customWidth="1"/>
    <col min="981" max="981" width="5.13333333333333" style="151" customWidth="1"/>
    <col min="982" max="988" width="8.63333333333333" style="151" customWidth="1"/>
    <col min="989" max="989" width="5.13333333333333" style="151" customWidth="1"/>
    <col min="990" max="993" width="8.63333333333333" style="151" customWidth="1"/>
    <col min="994" max="996" width="9" style="151"/>
    <col min="997" max="1230" width="8.88333333333333" style="151"/>
    <col min="1231" max="1231" width="5.75" style="151" customWidth="1"/>
    <col min="1232" max="1232" width="36.6333333333333" style="151" customWidth="1"/>
    <col min="1233" max="1236" width="8.63333333333333" style="151" customWidth="1"/>
    <col min="1237" max="1237" width="5.13333333333333" style="151" customWidth="1"/>
    <col min="1238" max="1244" width="8.63333333333333" style="151" customWidth="1"/>
    <col min="1245" max="1245" width="5.13333333333333" style="151" customWidth="1"/>
    <col min="1246" max="1249" width="8.63333333333333" style="151" customWidth="1"/>
    <col min="1250" max="1252" width="9" style="151"/>
    <col min="1253" max="1486" width="8.88333333333333" style="151"/>
    <col min="1487" max="1487" width="5.75" style="151" customWidth="1"/>
    <col min="1488" max="1488" width="36.6333333333333" style="151" customWidth="1"/>
    <col min="1489" max="1492" width="8.63333333333333" style="151" customWidth="1"/>
    <col min="1493" max="1493" width="5.13333333333333" style="151" customWidth="1"/>
    <col min="1494" max="1500" width="8.63333333333333" style="151" customWidth="1"/>
    <col min="1501" max="1501" width="5.13333333333333" style="151" customWidth="1"/>
    <col min="1502" max="1505" width="8.63333333333333" style="151" customWidth="1"/>
    <col min="1506" max="1508" width="9" style="151"/>
    <col min="1509" max="1742" width="8.88333333333333" style="151"/>
    <col min="1743" max="1743" width="5.75" style="151" customWidth="1"/>
    <col min="1744" max="1744" width="36.6333333333333" style="151" customWidth="1"/>
    <col min="1745" max="1748" width="8.63333333333333" style="151" customWidth="1"/>
    <col min="1749" max="1749" width="5.13333333333333" style="151" customWidth="1"/>
    <col min="1750" max="1756" width="8.63333333333333" style="151" customWidth="1"/>
    <col min="1757" max="1757" width="5.13333333333333" style="151" customWidth="1"/>
    <col min="1758" max="1761" width="8.63333333333333" style="151" customWidth="1"/>
    <col min="1762" max="1764" width="9" style="151"/>
    <col min="1765" max="1998" width="8.88333333333333" style="151"/>
    <col min="1999" max="1999" width="5.75" style="151" customWidth="1"/>
    <col min="2000" max="2000" width="36.6333333333333" style="151" customWidth="1"/>
    <col min="2001" max="2004" width="8.63333333333333" style="151" customWidth="1"/>
    <col min="2005" max="2005" width="5.13333333333333" style="151" customWidth="1"/>
    <col min="2006" max="2012" width="8.63333333333333" style="151" customWidth="1"/>
    <col min="2013" max="2013" width="5.13333333333333" style="151" customWidth="1"/>
    <col min="2014" max="2017" width="8.63333333333333" style="151" customWidth="1"/>
    <col min="2018" max="2020" width="9" style="151"/>
    <col min="2021" max="2254" width="8.88333333333333" style="151"/>
    <col min="2255" max="2255" width="5.75" style="151" customWidth="1"/>
    <col min="2256" max="2256" width="36.6333333333333" style="151" customWidth="1"/>
    <col min="2257" max="2260" width="8.63333333333333" style="151" customWidth="1"/>
    <col min="2261" max="2261" width="5.13333333333333" style="151" customWidth="1"/>
    <col min="2262" max="2268" width="8.63333333333333" style="151" customWidth="1"/>
    <col min="2269" max="2269" width="5.13333333333333" style="151" customWidth="1"/>
    <col min="2270" max="2273" width="8.63333333333333" style="151" customWidth="1"/>
    <col min="2274" max="2276" width="9" style="151"/>
    <col min="2277" max="2510" width="8.88333333333333" style="151"/>
    <col min="2511" max="2511" width="5.75" style="151" customWidth="1"/>
    <col min="2512" max="2512" width="36.6333333333333" style="151" customWidth="1"/>
    <col min="2513" max="2516" width="8.63333333333333" style="151" customWidth="1"/>
    <col min="2517" max="2517" width="5.13333333333333" style="151" customWidth="1"/>
    <col min="2518" max="2524" width="8.63333333333333" style="151" customWidth="1"/>
    <col min="2525" max="2525" width="5.13333333333333" style="151" customWidth="1"/>
    <col min="2526" max="2529" width="8.63333333333333" style="151" customWidth="1"/>
    <col min="2530" max="2532" width="9" style="151"/>
    <col min="2533" max="2766" width="8.88333333333333" style="151"/>
    <col min="2767" max="2767" width="5.75" style="151" customWidth="1"/>
    <col min="2768" max="2768" width="36.6333333333333" style="151" customWidth="1"/>
    <col min="2769" max="2772" width="8.63333333333333" style="151" customWidth="1"/>
    <col min="2773" max="2773" width="5.13333333333333" style="151" customWidth="1"/>
    <col min="2774" max="2780" width="8.63333333333333" style="151" customWidth="1"/>
    <col min="2781" max="2781" width="5.13333333333333" style="151" customWidth="1"/>
    <col min="2782" max="2785" width="8.63333333333333" style="151" customWidth="1"/>
    <col min="2786" max="2788" width="9" style="151"/>
    <col min="2789" max="3022" width="8.88333333333333" style="151"/>
    <col min="3023" max="3023" width="5.75" style="151" customWidth="1"/>
    <col min="3024" max="3024" width="36.6333333333333" style="151" customWidth="1"/>
    <col min="3025" max="3028" width="8.63333333333333" style="151" customWidth="1"/>
    <col min="3029" max="3029" width="5.13333333333333" style="151" customWidth="1"/>
    <col min="3030" max="3036" width="8.63333333333333" style="151" customWidth="1"/>
    <col min="3037" max="3037" width="5.13333333333333" style="151" customWidth="1"/>
    <col min="3038" max="3041" width="8.63333333333333" style="151" customWidth="1"/>
    <col min="3042" max="3044" width="9" style="151"/>
    <col min="3045" max="3278" width="8.88333333333333" style="151"/>
    <col min="3279" max="3279" width="5.75" style="151" customWidth="1"/>
    <col min="3280" max="3280" width="36.6333333333333" style="151" customWidth="1"/>
    <col min="3281" max="3284" width="8.63333333333333" style="151" customWidth="1"/>
    <col min="3285" max="3285" width="5.13333333333333" style="151" customWidth="1"/>
    <col min="3286" max="3292" width="8.63333333333333" style="151" customWidth="1"/>
    <col min="3293" max="3293" width="5.13333333333333" style="151" customWidth="1"/>
    <col min="3294" max="3297" width="8.63333333333333" style="151" customWidth="1"/>
    <col min="3298" max="3300" width="9" style="151"/>
    <col min="3301" max="3534" width="8.88333333333333" style="151"/>
    <col min="3535" max="3535" width="5.75" style="151" customWidth="1"/>
    <col min="3536" max="3536" width="36.6333333333333" style="151" customWidth="1"/>
    <col min="3537" max="3540" width="8.63333333333333" style="151" customWidth="1"/>
    <col min="3541" max="3541" width="5.13333333333333" style="151" customWidth="1"/>
    <col min="3542" max="3548" width="8.63333333333333" style="151" customWidth="1"/>
    <col min="3549" max="3549" width="5.13333333333333" style="151" customWidth="1"/>
    <col min="3550" max="3553" width="8.63333333333333" style="151" customWidth="1"/>
    <col min="3554" max="3556" width="9" style="151"/>
    <col min="3557" max="3790" width="8.88333333333333" style="151"/>
    <col min="3791" max="3791" width="5.75" style="151" customWidth="1"/>
    <col min="3792" max="3792" width="36.6333333333333" style="151" customWidth="1"/>
    <col min="3793" max="3796" width="8.63333333333333" style="151" customWidth="1"/>
    <col min="3797" max="3797" width="5.13333333333333" style="151" customWidth="1"/>
    <col min="3798" max="3804" width="8.63333333333333" style="151" customWidth="1"/>
    <col min="3805" max="3805" width="5.13333333333333" style="151" customWidth="1"/>
    <col min="3806" max="3809" width="8.63333333333333" style="151" customWidth="1"/>
    <col min="3810" max="3812" width="9" style="151"/>
    <col min="3813" max="4046" width="8.88333333333333" style="151"/>
    <col min="4047" max="4047" width="5.75" style="151" customWidth="1"/>
    <col min="4048" max="4048" width="36.6333333333333" style="151" customWidth="1"/>
    <col min="4049" max="4052" width="8.63333333333333" style="151" customWidth="1"/>
    <col min="4053" max="4053" width="5.13333333333333" style="151" customWidth="1"/>
    <col min="4054" max="4060" width="8.63333333333333" style="151" customWidth="1"/>
    <col min="4061" max="4061" width="5.13333333333333" style="151" customWidth="1"/>
    <col min="4062" max="4065" width="8.63333333333333" style="151" customWidth="1"/>
    <col min="4066" max="4068" width="9" style="151"/>
    <col min="4069" max="4302" width="8.88333333333333" style="151"/>
    <col min="4303" max="4303" width="5.75" style="151" customWidth="1"/>
    <col min="4304" max="4304" width="36.6333333333333" style="151" customWidth="1"/>
    <col min="4305" max="4308" width="8.63333333333333" style="151" customWidth="1"/>
    <col min="4309" max="4309" width="5.13333333333333" style="151" customWidth="1"/>
    <col min="4310" max="4316" width="8.63333333333333" style="151" customWidth="1"/>
    <col min="4317" max="4317" width="5.13333333333333" style="151" customWidth="1"/>
    <col min="4318" max="4321" width="8.63333333333333" style="151" customWidth="1"/>
    <col min="4322" max="4324" width="9" style="151"/>
    <col min="4325" max="4558" width="8.88333333333333" style="151"/>
    <col min="4559" max="4559" width="5.75" style="151" customWidth="1"/>
    <col min="4560" max="4560" width="36.6333333333333" style="151" customWidth="1"/>
    <col min="4561" max="4564" width="8.63333333333333" style="151" customWidth="1"/>
    <col min="4565" max="4565" width="5.13333333333333" style="151" customWidth="1"/>
    <col min="4566" max="4572" width="8.63333333333333" style="151" customWidth="1"/>
    <col min="4573" max="4573" width="5.13333333333333" style="151" customWidth="1"/>
    <col min="4574" max="4577" width="8.63333333333333" style="151" customWidth="1"/>
    <col min="4578" max="4580" width="9" style="151"/>
    <col min="4581" max="4814" width="8.88333333333333" style="151"/>
    <col min="4815" max="4815" width="5.75" style="151" customWidth="1"/>
    <col min="4816" max="4816" width="36.6333333333333" style="151" customWidth="1"/>
    <col min="4817" max="4820" width="8.63333333333333" style="151" customWidth="1"/>
    <col min="4821" max="4821" width="5.13333333333333" style="151" customWidth="1"/>
    <col min="4822" max="4828" width="8.63333333333333" style="151" customWidth="1"/>
    <col min="4829" max="4829" width="5.13333333333333" style="151" customWidth="1"/>
    <col min="4830" max="4833" width="8.63333333333333" style="151" customWidth="1"/>
    <col min="4834" max="4836" width="9" style="151"/>
    <col min="4837" max="5070" width="8.88333333333333" style="151"/>
    <col min="5071" max="5071" width="5.75" style="151" customWidth="1"/>
    <col min="5072" max="5072" width="36.6333333333333" style="151" customWidth="1"/>
    <col min="5073" max="5076" width="8.63333333333333" style="151" customWidth="1"/>
    <col min="5077" max="5077" width="5.13333333333333" style="151" customWidth="1"/>
    <col min="5078" max="5084" width="8.63333333333333" style="151" customWidth="1"/>
    <col min="5085" max="5085" width="5.13333333333333" style="151" customWidth="1"/>
    <col min="5086" max="5089" width="8.63333333333333" style="151" customWidth="1"/>
    <col min="5090" max="5092" width="9" style="151"/>
    <col min="5093" max="5326" width="8.88333333333333" style="151"/>
    <col min="5327" max="5327" width="5.75" style="151" customWidth="1"/>
    <col min="5328" max="5328" width="36.6333333333333" style="151" customWidth="1"/>
    <col min="5329" max="5332" width="8.63333333333333" style="151" customWidth="1"/>
    <col min="5333" max="5333" width="5.13333333333333" style="151" customWidth="1"/>
    <col min="5334" max="5340" width="8.63333333333333" style="151" customWidth="1"/>
    <col min="5341" max="5341" width="5.13333333333333" style="151" customWidth="1"/>
    <col min="5342" max="5345" width="8.63333333333333" style="151" customWidth="1"/>
    <col min="5346" max="5348" width="9" style="151"/>
    <col min="5349" max="5582" width="8.88333333333333" style="151"/>
    <col min="5583" max="5583" width="5.75" style="151" customWidth="1"/>
    <col min="5584" max="5584" width="36.6333333333333" style="151" customWidth="1"/>
    <col min="5585" max="5588" width="8.63333333333333" style="151" customWidth="1"/>
    <col min="5589" max="5589" width="5.13333333333333" style="151" customWidth="1"/>
    <col min="5590" max="5596" width="8.63333333333333" style="151" customWidth="1"/>
    <col min="5597" max="5597" width="5.13333333333333" style="151" customWidth="1"/>
    <col min="5598" max="5601" width="8.63333333333333" style="151" customWidth="1"/>
    <col min="5602" max="5604" width="9" style="151"/>
    <col min="5605" max="5838" width="8.88333333333333" style="151"/>
    <col min="5839" max="5839" width="5.75" style="151" customWidth="1"/>
    <col min="5840" max="5840" width="36.6333333333333" style="151" customWidth="1"/>
    <col min="5841" max="5844" width="8.63333333333333" style="151" customWidth="1"/>
    <col min="5845" max="5845" width="5.13333333333333" style="151" customWidth="1"/>
    <col min="5846" max="5852" width="8.63333333333333" style="151" customWidth="1"/>
    <col min="5853" max="5853" width="5.13333333333333" style="151" customWidth="1"/>
    <col min="5854" max="5857" width="8.63333333333333" style="151" customWidth="1"/>
    <col min="5858" max="5860" width="9" style="151"/>
    <col min="5861" max="6094" width="8.88333333333333" style="151"/>
    <col min="6095" max="6095" width="5.75" style="151" customWidth="1"/>
    <col min="6096" max="6096" width="36.6333333333333" style="151" customWidth="1"/>
    <col min="6097" max="6100" width="8.63333333333333" style="151" customWidth="1"/>
    <col min="6101" max="6101" width="5.13333333333333" style="151" customWidth="1"/>
    <col min="6102" max="6108" width="8.63333333333333" style="151" customWidth="1"/>
    <col min="6109" max="6109" width="5.13333333333333" style="151" customWidth="1"/>
    <col min="6110" max="6113" width="8.63333333333333" style="151" customWidth="1"/>
    <col min="6114" max="6116" width="9" style="151"/>
    <col min="6117" max="6350" width="8.88333333333333" style="151"/>
    <col min="6351" max="6351" width="5.75" style="151" customWidth="1"/>
    <col min="6352" max="6352" width="36.6333333333333" style="151" customWidth="1"/>
    <col min="6353" max="6356" width="8.63333333333333" style="151" customWidth="1"/>
    <col min="6357" max="6357" width="5.13333333333333" style="151" customWidth="1"/>
    <col min="6358" max="6364" width="8.63333333333333" style="151" customWidth="1"/>
    <col min="6365" max="6365" width="5.13333333333333" style="151" customWidth="1"/>
    <col min="6366" max="6369" width="8.63333333333333" style="151" customWidth="1"/>
    <col min="6370" max="6372" width="9" style="151"/>
    <col min="6373" max="6606" width="8.88333333333333" style="151"/>
    <col min="6607" max="6607" width="5.75" style="151" customWidth="1"/>
    <col min="6608" max="6608" width="36.6333333333333" style="151" customWidth="1"/>
    <col min="6609" max="6612" width="8.63333333333333" style="151" customWidth="1"/>
    <col min="6613" max="6613" width="5.13333333333333" style="151" customWidth="1"/>
    <col min="6614" max="6620" width="8.63333333333333" style="151" customWidth="1"/>
    <col min="6621" max="6621" width="5.13333333333333" style="151" customWidth="1"/>
    <col min="6622" max="6625" width="8.63333333333333" style="151" customWidth="1"/>
    <col min="6626" max="6628" width="9" style="151"/>
    <col min="6629" max="6862" width="8.88333333333333" style="151"/>
    <col min="6863" max="6863" width="5.75" style="151" customWidth="1"/>
    <col min="6864" max="6864" width="36.6333333333333" style="151" customWidth="1"/>
    <col min="6865" max="6868" width="8.63333333333333" style="151" customWidth="1"/>
    <col min="6869" max="6869" width="5.13333333333333" style="151" customWidth="1"/>
    <col min="6870" max="6876" width="8.63333333333333" style="151" customWidth="1"/>
    <col min="6877" max="6877" width="5.13333333333333" style="151" customWidth="1"/>
    <col min="6878" max="6881" width="8.63333333333333" style="151" customWidth="1"/>
    <col min="6882" max="6884" width="9" style="151"/>
    <col min="6885" max="7118" width="8.88333333333333" style="151"/>
    <col min="7119" max="7119" width="5.75" style="151" customWidth="1"/>
    <col min="7120" max="7120" width="36.6333333333333" style="151" customWidth="1"/>
    <col min="7121" max="7124" width="8.63333333333333" style="151" customWidth="1"/>
    <col min="7125" max="7125" width="5.13333333333333" style="151" customWidth="1"/>
    <col min="7126" max="7132" width="8.63333333333333" style="151" customWidth="1"/>
    <col min="7133" max="7133" width="5.13333333333333" style="151" customWidth="1"/>
    <col min="7134" max="7137" width="8.63333333333333" style="151" customWidth="1"/>
    <col min="7138" max="7140" width="9" style="151"/>
    <col min="7141" max="7374" width="8.88333333333333" style="151"/>
    <col min="7375" max="7375" width="5.75" style="151" customWidth="1"/>
    <col min="7376" max="7376" width="36.6333333333333" style="151" customWidth="1"/>
    <col min="7377" max="7380" width="8.63333333333333" style="151" customWidth="1"/>
    <col min="7381" max="7381" width="5.13333333333333" style="151" customWidth="1"/>
    <col min="7382" max="7388" width="8.63333333333333" style="151" customWidth="1"/>
    <col min="7389" max="7389" width="5.13333333333333" style="151" customWidth="1"/>
    <col min="7390" max="7393" width="8.63333333333333" style="151" customWidth="1"/>
    <col min="7394" max="7396" width="9" style="151"/>
    <col min="7397" max="7630" width="8.88333333333333" style="151"/>
    <col min="7631" max="7631" width="5.75" style="151" customWidth="1"/>
    <col min="7632" max="7632" width="36.6333333333333" style="151" customWidth="1"/>
    <col min="7633" max="7636" width="8.63333333333333" style="151" customWidth="1"/>
    <col min="7637" max="7637" width="5.13333333333333" style="151" customWidth="1"/>
    <col min="7638" max="7644" width="8.63333333333333" style="151" customWidth="1"/>
    <col min="7645" max="7645" width="5.13333333333333" style="151" customWidth="1"/>
    <col min="7646" max="7649" width="8.63333333333333" style="151" customWidth="1"/>
    <col min="7650" max="7652" width="9" style="151"/>
    <col min="7653" max="7886" width="8.88333333333333" style="151"/>
    <col min="7887" max="7887" width="5.75" style="151" customWidth="1"/>
    <col min="7888" max="7888" width="36.6333333333333" style="151" customWidth="1"/>
    <col min="7889" max="7892" width="8.63333333333333" style="151" customWidth="1"/>
    <col min="7893" max="7893" width="5.13333333333333" style="151" customWidth="1"/>
    <col min="7894" max="7900" width="8.63333333333333" style="151" customWidth="1"/>
    <col min="7901" max="7901" width="5.13333333333333" style="151" customWidth="1"/>
    <col min="7902" max="7905" width="8.63333333333333" style="151" customWidth="1"/>
    <col min="7906" max="7908" width="9" style="151"/>
    <col min="7909" max="8142" width="8.88333333333333" style="151"/>
    <col min="8143" max="8143" width="5.75" style="151" customWidth="1"/>
    <col min="8144" max="8144" width="36.6333333333333" style="151" customWidth="1"/>
    <col min="8145" max="8148" width="8.63333333333333" style="151" customWidth="1"/>
    <col min="8149" max="8149" width="5.13333333333333" style="151" customWidth="1"/>
    <col min="8150" max="8156" width="8.63333333333333" style="151" customWidth="1"/>
    <col min="8157" max="8157" width="5.13333333333333" style="151" customWidth="1"/>
    <col min="8158" max="8161" width="8.63333333333333" style="151" customWidth="1"/>
    <col min="8162" max="8164" width="9" style="151"/>
    <col min="8165" max="8398" width="8.88333333333333" style="151"/>
    <col min="8399" max="8399" width="5.75" style="151" customWidth="1"/>
    <col min="8400" max="8400" width="36.6333333333333" style="151" customWidth="1"/>
    <col min="8401" max="8404" width="8.63333333333333" style="151" customWidth="1"/>
    <col min="8405" max="8405" width="5.13333333333333" style="151" customWidth="1"/>
    <col min="8406" max="8412" width="8.63333333333333" style="151" customWidth="1"/>
    <col min="8413" max="8413" width="5.13333333333333" style="151" customWidth="1"/>
    <col min="8414" max="8417" width="8.63333333333333" style="151" customWidth="1"/>
    <col min="8418" max="8420" width="9" style="151"/>
    <col min="8421" max="8654" width="8.88333333333333" style="151"/>
    <col min="8655" max="8655" width="5.75" style="151" customWidth="1"/>
    <col min="8656" max="8656" width="36.6333333333333" style="151" customWidth="1"/>
    <col min="8657" max="8660" width="8.63333333333333" style="151" customWidth="1"/>
    <col min="8661" max="8661" width="5.13333333333333" style="151" customWidth="1"/>
    <col min="8662" max="8668" width="8.63333333333333" style="151" customWidth="1"/>
    <col min="8669" max="8669" width="5.13333333333333" style="151" customWidth="1"/>
    <col min="8670" max="8673" width="8.63333333333333" style="151" customWidth="1"/>
    <col min="8674" max="8676" width="9" style="151"/>
    <col min="8677" max="8910" width="8.88333333333333" style="151"/>
    <col min="8911" max="8911" width="5.75" style="151" customWidth="1"/>
    <col min="8912" max="8912" width="36.6333333333333" style="151" customWidth="1"/>
    <col min="8913" max="8916" width="8.63333333333333" style="151" customWidth="1"/>
    <col min="8917" max="8917" width="5.13333333333333" style="151" customWidth="1"/>
    <col min="8918" max="8924" width="8.63333333333333" style="151" customWidth="1"/>
    <col min="8925" max="8925" width="5.13333333333333" style="151" customWidth="1"/>
    <col min="8926" max="8929" width="8.63333333333333" style="151" customWidth="1"/>
    <col min="8930" max="8932" width="9" style="151"/>
    <col min="8933" max="9166" width="8.88333333333333" style="151"/>
    <col min="9167" max="9167" width="5.75" style="151" customWidth="1"/>
    <col min="9168" max="9168" width="36.6333333333333" style="151" customWidth="1"/>
    <col min="9169" max="9172" width="8.63333333333333" style="151" customWidth="1"/>
    <col min="9173" max="9173" width="5.13333333333333" style="151" customWidth="1"/>
    <col min="9174" max="9180" width="8.63333333333333" style="151" customWidth="1"/>
    <col min="9181" max="9181" width="5.13333333333333" style="151" customWidth="1"/>
    <col min="9182" max="9185" width="8.63333333333333" style="151" customWidth="1"/>
    <col min="9186" max="9188" width="9" style="151"/>
    <col min="9189" max="9422" width="8.88333333333333" style="151"/>
    <col min="9423" max="9423" width="5.75" style="151" customWidth="1"/>
    <col min="9424" max="9424" width="36.6333333333333" style="151" customWidth="1"/>
    <col min="9425" max="9428" width="8.63333333333333" style="151" customWidth="1"/>
    <col min="9429" max="9429" width="5.13333333333333" style="151" customWidth="1"/>
    <col min="9430" max="9436" width="8.63333333333333" style="151" customWidth="1"/>
    <col min="9437" max="9437" width="5.13333333333333" style="151" customWidth="1"/>
    <col min="9438" max="9441" width="8.63333333333333" style="151" customWidth="1"/>
    <col min="9442" max="9444" width="9" style="151"/>
    <col min="9445" max="9678" width="8.88333333333333" style="151"/>
    <col min="9679" max="9679" width="5.75" style="151" customWidth="1"/>
    <col min="9680" max="9680" width="36.6333333333333" style="151" customWidth="1"/>
    <col min="9681" max="9684" width="8.63333333333333" style="151" customWidth="1"/>
    <col min="9685" max="9685" width="5.13333333333333" style="151" customWidth="1"/>
    <col min="9686" max="9692" width="8.63333333333333" style="151" customWidth="1"/>
    <col min="9693" max="9693" width="5.13333333333333" style="151" customWidth="1"/>
    <col min="9694" max="9697" width="8.63333333333333" style="151" customWidth="1"/>
    <col min="9698" max="9700" width="9" style="151"/>
    <col min="9701" max="9934" width="8.88333333333333" style="151"/>
    <col min="9935" max="9935" width="5.75" style="151" customWidth="1"/>
    <col min="9936" max="9936" width="36.6333333333333" style="151" customWidth="1"/>
    <col min="9937" max="9940" width="8.63333333333333" style="151" customWidth="1"/>
    <col min="9941" max="9941" width="5.13333333333333" style="151" customWidth="1"/>
    <col min="9942" max="9948" width="8.63333333333333" style="151" customWidth="1"/>
    <col min="9949" max="9949" width="5.13333333333333" style="151" customWidth="1"/>
    <col min="9950" max="9953" width="8.63333333333333" style="151" customWidth="1"/>
    <col min="9954" max="9956" width="9" style="151"/>
    <col min="9957" max="10190" width="8.88333333333333" style="151"/>
    <col min="10191" max="10191" width="5.75" style="151" customWidth="1"/>
    <col min="10192" max="10192" width="36.6333333333333" style="151" customWidth="1"/>
    <col min="10193" max="10196" width="8.63333333333333" style="151" customWidth="1"/>
    <col min="10197" max="10197" width="5.13333333333333" style="151" customWidth="1"/>
    <col min="10198" max="10204" width="8.63333333333333" style="151" customWidth="1"/>
    <col min="10205" max="10205" width="5.13333333333333" style="151" customWidth="1"/>
    <col min="10206" max="10209" width="8.63333333333333" style="151" customWidth="1"/>
    <col min="10210" max="10212" width="9" style="151"/>
    <col min="10213" max="10446" width="8.88333333333333" style="151"/>
    <col min="10447" max="10447" width="5.75" style="151" customWidth="1"/>
    <col min="10448" max="10448" width="36.6333333333333" style="151" customWidth="1"/>
    <col min="10449" max="10452" width="8.63333333333333" style="151" customWidth="1"/>
    <col min="10453" max="10453" width="5.13333333333333" style="151" customWidth="1"/>
    <col min="10454" max="10460" width="8.63333333333333" style="151" customWidth="1"/>
    <col min="10461" max="10461" width="5.13333333333333" style="151" customWidth="1"/>
    <col min="10462" max="10465" width="8.63333333333333" style="151" customWidth="1"/>
    <col min="10466" max="10468" width="9" style="151"/>
    <col min="10469" max="10702" width="8.88333333333333" style="151"/>
    <col min="10703" max="10703" width="5.75" style="151" customWidth="1"/>
    <col min="10704" max="10704" width="36.6333333333333" style="151" customWidth="1"/>
    <col min="10705" max="10708" width="8.63333333333333" style="151" customWidth="1"/>
    <col min="10709" max="10709" width="5.13333333333333" style="151" customWidth="1"/>
    <col min="10710" max="10716" width="8.63333333333333" style="151" customWidth="1"/>
    <col min="10717" max="10717" width="5.13333333333333" style="151" customWidth="1"/>
    <col min="10718" max="10721" width="8.63333333333333" style="151" customWidth="1"/>
    <col min="10722" max="10724" width="9" style="151"/>
    <col min="10725" max="10958" width="8.88333333333333" style="151"/>
    <col min="10959" max="10959" width="5.75" style="151" customWidth="1"/>
    <col min="10960" max="10960" width="36.6333333333333" style="151" customWidth="1"/>
    <col min="10961" max="10964" width="8.63333333333333" style="151" customWidth="1"/>
    <col min="10965" max="10965" width="5.13333333333333" style="151" customWidth="1"/>
    <col min="10966" max="10972" width="8.63333333333333" style="151" customWidth="1"/>
    <col min="10973" max="10973" width="5.13333333333333" style="151" customWidth="1"/>
    <col min="10974" max="10977" width="8.63333333333333" style="151" customWidth="1"/>
    <col min="10978" max="10980" width="9" style="151"/>
    <col min="10981" max="11214" width="8.88333333333333" style="151"/>
    <col min="11215" max="11215" width="5.75" style="151" customWidth="1"/>
    <col min="11216" max="11216" width="36.6333333333333" style="151" customWidth="1"/>
    <col min="11217" max="11220" width="8.63333333333333" style="151" customWidth="1"/>
    <col min="11221" max="11221" width="5.13333333333333" style="151" customWidth="1"/>
    <col min="11222" max="11228" width="8.63333333333333" style="151" customWidth="1"/>
    <col min="11229" max="11229" width="5.13333333333333" style="151" customWidth="1"/>
    <col min="11230" max="11233" width="8.63333333333333" style="151" customWidth="1"/>
    <col min="11234" max="11236" width="9" style="151"/>
    <col min="11237" max="11470" width="8.88333333333333" style="151"/>
    <col min="11471" max="11471" width="5.75" style="151" customWidth="1"/>
    <col min="11472" max="11472" width="36.6333333333333" style="151" customWidth="1"/>
    <col min="11473" max="11476" width="8.63333333333333" style="151" customWidth="1"/>
    <col min="11477" max="11477" width="5.13333333333333" style="151" customWidth="1"/>
    <col min="11478" max="11484" width="8.63333333333333" style="151" customWidth="1"/>
    <col min="11485" max="11485" width="5.13333333333333" style="151" customWidth="1"/>
    <col min="11486" max="11489" width="8.63333333333333" style="151" customWidth="1"/>
    <col min="11490" max="11492" width="9" style="151"/>
    <col min="11493" max="11726" width="8.88333333333333" style="151"/>
    <col min="11727" max="11727" width="5.75" style="151" customWidth="1"/>
    <col min="11728" max="11728" width="36.6333333333333" style="151" customWidth="1"/>
    <col min="11729" max="11732" width="8.63333333333333" style="151" customWidth="1"/>
    <col min="11733" max="11733" width="5.13333333333333" style="151" customWidth="1"/>
    <col min="11734" max="11740" width="8.63333333333333" style="151" customWidth="1"/>
    <col min="11741" max="11741" width="5.13333333333333" style="151" customWidth="1"/>
    <col min="11742" max="11745" width="8.63333333333333" style="151" customWidth="1"/>
    <col min="11746" max="11748" width="9" style="151"/>
    <col min="11749" max="11982" width="8.88333333333333" style="151"/>
    <col min="11983" max="11983" width="5.75" style="151" customWidth="1"/>
    <col min="11984" max="11984" width="36.6333333333333" style="151" customWidth="1"/>
    <col min="11985" max="11988" width="8.63333333333333" style="151" customWidth="1"/>
    <col min="11989" max="11989" width="5.13333333333333" style="151" customWidth="1"/>
    <col min="11990" max="11996" width="8.63333333333333" style="151" customWidth="1"/>
    <col min="11997" max="11997" width="5.13333333333333" style="151" customWidth="1"/>
    <col min="11998" max="12001" width="8.63333333333333" style="151" customWidth="1"/>
    <col min="12002" max="12004" width="9" style="151"/>
    <col min="12005" max="12238" width="8.88333333333333" style="151"/>
    <col min="12239" max="12239" width="5.75" style="151" customWidth="1"/>
    <col min="12240" max="12240" width="36.6333333333333" style="151" customWidth="1"/>
    <col min="12241" max="12244" width="8.63333333333333" style="151" customWidth="1"/>
    <col min="12245" max="12245" width="5.13333333333333" style="151" customWidth="1"/>
    <col min="12246" max="12252" width="8.63333333333333" style="151" customWidth="1"/>
    <col min="12253" max="12253" width="5.13333333333333" style="151" customWidth="1"/>
    <col min="12254" max="12257" width="8.63333333333333" style="151" customWidth="1"/>
    <col min="12258" max="12260" width="9" style="151"/>
    <col min="12261" max="12494" width="8.88333333333333" style="151"/>
    <col min="12495" max="12495" width="5.75" style="151" customWidth="1"/>
    <col min="12496" max="12496" width="36.6333333333333" style="151" customWidth="1"/>
    <col min="12497" max="12500" width="8.63333333333333" style="151" customWidth="1"/>
    <col min="12501" max="12501" width="5.13333333333333" style="151" customWidth="1"/>
    <col min="12502" max="12508" width="8.63333333333333" style="151" customWidth="1"/>
    <col min="12509" max="12509" width="5.13333333333333" style="151" customWidth="1"/>
    <col min="12510" max="12513" width="8.63333333333333" style="151" customWidth="1"/>
    <col min="12514" max="12516" width="9" style="151"/>
    <col min="12517" max="12750" width="8.88333333333333" style="151"/>
    <col min="12751" max="12751" width="5.75" style="151" customWidth="1"/>
    <col min="12752" max="12752" width="36.6333333333333" style="151" customWidth="1"/>
    <col min="12753" max="12756" width="8.63333333333333" style="151" customWidth="1"/>
    <col min="12757" max="12757" width="5.13333333333333" style="151" customWidth="1"/>
    <col min="12758" max="12764" width="8.63333333333333" style="151" customWidth="1"/>
    <col min="12765" max="12765" width="5.13333333333333" style="151" customWidth="1"/>
    <col min="12766" max="12769" width="8.63333333333333" style="151" customWidth="1"/>
    <col min="12770" max="12772" width="9" style="151"/>
    <col min="12773" max="13006" width="8.88333333333333" style="151"/>
    <col min="13007" max="13007" width="5.75" style="151" customWidth="1"/>
    <col min="13008" max="13008" width="36.6333333333333" style="151" customWidth="1"/>
    <col min="13009" max="13012" width="8.63333333333333" style="151" customWidth="1"/>
    <col min="13013" max="13013" width="5.13333333333333" style="151" customWidth="1"/>
    <col min="13014" max="13020" width="8.63333333333333" style="151" customWidth="1"/>
    <col min="13021" max="13021" width="5.13333333333333" style="151" customWidth="1"/>
    <col min="13022" max="13025" width="8.63333333333333" style="151" customWidth="1"/>
    <col min="13026" max="13028" width="9" style="151"/>
    <col min="13029" max="13262" width="8.88333333333333" style="151"/>
    <col min="13263" max="13263" width="5.75" style="151" customWidth="1"/>
    <col min="13264" max="13264" width="36.6333333333333" style="151" customWidth="1"/>
    <col min="13265" max="13268" width="8.63333333333333" style="151" customWidth="1"/>
    <col min="13269" max="13269" width="5.13333333333333" style="151" customWidth="1"/>
    <col min="13270" max="13276" width="8.63333333333333" style="151" customWidth="1"/>
    <col min="13277" max="13277" width="5.13333333333333" style="151" customWidth="1"/>
    <col min="13278" max="13281" width="8.63333333333333" style="151" customWidth="1"/>
    <col min="13282" max="13284" width="9" style="151"/>
    <col min="13285" max="13518" width="8.88333333333333" style="151"/>
    <col min="13519" max="13519" width="5.75" style="151" customWidth="1"/>
    <col min="13520" max="13520" width="36.6333333333333" style="151" customWidth="1"/>
    <col min="13521" max="13524" width="8.63333333333333" style="151" customWidth="1"/>
    <col min="13525" max="13525" width="5.13333333333333" style="151" customWidth="1"/>
    <col min="13526" max="13532" width="8.63333333333333" style="151" customWidth="1"/>
    <col min="13533" max="13533" width="5.13333333333333" style="151" customWidth="1"/>
    <col min="13534" max="13537" width="8.63333333333333" style="151" customWidth="1"/>
    <col min="13538" max="13540" width="9" style="151"/>
    <col min="13541" max="13774" width="8.88333333333333" style="151"/>
    <col min="13775" max="13775" width="5.75" style="151" customWidth="1"/>
    <col min="13776" max="13776" width="36.6333333333333" style="151" customWidth="1"/>
    <col min="13777" max="13780" width="8.63333333333333" style="151" customWidth="1"/>
    <col min="13781" max="13781" width="5.13333333333333" style="151" customWidth="1"/>
    <col min="13782" max="13788" width="8.63333333333333" style="151" customWidth="1"/>
    <col min="13789" max="13789" width="5.13333333333333" style="151" customWidth="1"/>
    <col min="13790" max="13793" width="8.63333333333333" style="151" customWidth="1"/>
    <col min="13794" max="13796" width="9" style="151"/>
    <col min="13797" max="14030" width="8.88333333333333" style="151"/>
    <col min="14031" max="14031" width="5.75" style="151" customWidth="1"/>
    <col min="14032" max="14032" width="36.6333333333333" style="151" customWidth="1"/>
    <col min="14033" max="14036" width="8.63333333333333" style="151" customWidth="1"/>
    <col min="14037" max="14037" width="5.13333333333333" style="151" customWidth="1"/>
    <col min="14038" max="14044" width="8.63333333333333" style="151" customWidth="1"/>
    <col min="14045" max="14045" width="5.13333333333333" style="151" customWidth="1"/>
    <col min="14046" max="14049" width="8.63333333333333" style="151" customWidth="1"/>
    <col min="14050" max="14052" width="9" style="151"/>
    <col min="14053" max="14286" width="8.88333333333333" style="151"/>
    <col min="14287" max="14287" width="5.75" style="151" customWidth="1"/>
    <col min="14288" max="14288" width="36.6333333333333" style="151" customWidth="1"/>
    <col min="14289" max="14292" width="8.63333333333333" style="151" customWidth="1"/>
    <col min="14293" max="14293" width="5.13333333333333" style="151" customWidth="1"/>
    <col min="14294" max="14300" width="8.63333333333333" style="151" customWidth="1"/>
    <col min="14301" max="14301" width="5.13333333333333" style="151" customWidth="1"/>
    <col min="14302" max="14305" width="8.63333333333333" style="151" customWidth="1"/>
    <col min="14306" max="14308" width="9" style="151"/>
    <col min="14309" max="14542" width="8.88333333333333" style="151"/>
    <col min="14543" max="14543" width="5.75" style="151" customWidth="1"/>
    <col min="14544" max="14544" width="36.6333333333333" style="151" customWidth="1"/>
    <col min="14545" max="14548" width="8.63333333333333" style="151" customWidth="1"/>
    <col min="14549" max="14549" width="5.13333333333333" style="151" customWidth="1"/>
    <col min="14550" max="14556" width="8.63333333333333" style="151" customWidth="1"/>
    <col min="14557" max="14557" width="5.13333333333333" style="151" customWidth="1"/>
    <col min="14558" max="14561" width="8.63333333333333" style="151" customWidth="1"/>
    <col min="14562" max="14564" width="9" style="151"/>
    <col min="14565" max="14798" width="8.88333333333333" style="151"/>
    <col min="14799" max="14799" width="5.75" style="151" customWidth="1"/>
    <col min="14800" max="14800" width="36.6333333333333" style="151" customWidth="1"/>
    <col min="14801" max="14804" width="8.63333333333333" style="151" customWidth="1"/>
    <col min="14805" max="14805" width="5.13333333333333" style="151" customWidth="1"/>
    <col min="14806" max="14812" width="8.63333333333333" style="151" customWidth="1"/>
    <col min="14813" max="14813" width="5.13333333333333" style="151" customWidth="1"/>
    <col min="14814" max="14817" width="8.63333333333333" style="151" customWidth="1"/>
    <col min="14818" max="14820" width="9" style="151"/>
    <col min="14821" max="15054" width="8.88333333333333" style="151"/>
    <col min="15055" max="15055" width="5.75" style="151" customWidth="1"/>
    <col min="15056" max="15056" width="36.6333333333333" style="151" customWidth="1"/>
    <col min="15057" max="15060" width="8.63333333333333" style="151" customWidth="1"/>
    <col min="15061" max="15061" width="5.13333333333333" style="151" customWidth="1"/>
    <col min="15062" max="15068" width="8.63333333333333" style="151" customWidth="1"/>
    <col min="15069" max="15069" width="5.13333333333333" style="151" customWidth="1"/>
    <col min="15070" max="15073" width="8.63333333333333" style="151" customWidth="1"/>
    <col min="15074" max="15076" width="9" style="151"/>
    <col min="15077" max="15310" width="8.88333333333333" style="151"/>
    <col min="15311" max="15311" width="5.75" style="151" customWidth="1"/>
    <col min="15312" max="15312" width="36.6333333333333" style="151" customWidth="1"/>
    <col min="15313" max="15316" width="8.63333333333333" style="151" customWidth="1"/>
    <col min="15317" max="15317" width="5.13333333333333" style="151" customWidth="1"/>
    <col min="15318" max="15324" width="8.63333333333333" style="151" customWidth="1"/>
    <col min="15325" max="15325" width="5.13333333333333" style="151" customWidth="1"/>
    <col min="15326" max="15329" width="8.63333333333333" style="151" customWidth="1"/>
    <col min="15330" max="15332" width="9" style="151"/>
    <col min="15333" max="15566" width="8.88333333333333" style="151"/>
    <col min="15567" max="15567" width="5.75" style="151" customWidth="1"/>
    <col min="15568" max="15568" width="36.6333333333333" style="151" customWidth="1"/>
    <col min="15569" max="15572" width="8.63333333333333" style="151" customWidth="1"/>
    <col min="15573" max="15573" width="5.13333333333333" style="151" customWidth="1"/>
    <col min="15574" max="15580" width="8.63333333333333" style="151" customWidth="1"/>
    <col min="15581" max="15581" width="5.13333333333333" style="151" customWidth="1"/>
    <col min="15582" max="15585" width="8.63333333333333" style="151" customWidth="1"/>
    <col min="15586" max="15588" width="9" style="151"/>
    <col min="15589" max="15822" width="8.88333333333333" style="151"/>
    <col min="15823" max="15823" width="5.75" style="151" customWidth="1"/>
    <col min="15824" max="15824" width="36.6333333333333" style="151" customWidth="1"/>
    <col min="15825" max="15828" width="8.63333333333333" style="151" customWidth="1"/>
    <col min="15829" max="15829" width="5.13333333333333" style="151" customWidth="1"/>
    <col min="15830" max="15836" width="8.63333333333333" style="151" customWidth="1"/>
    <col min="15837" max="15837" width="5.13333333333333" style="151" customWidth="1"/>
    <col min="15838" max="15841" width="8.63333333333333" style="151" customWidth="1"/>
    <col min="15842" max="15844" width="9" style="151"/>
    <col min="15845" max="16078" width="8.88333333333333" style="151"/>
    <col min="16079" max="16079" width="5.75" style="151" customWidth="1"/>
    <col min="16080" max="16080" width="36.6333333333333" style="151" customWidth="1"/>
    <col min="16081" max="16084" width="8.63333333333333" style="151" customWidth="1"/>
    <col min="16085" max="16085" width="5.13333333333333" style="151" customWidth="1"/>
    <col min="16086" max="16092" width="8.63333333333333" style="151" customWidth="1"/>
    <col min="16093" max="16093" width="5.13333333333333" style="151" customWidth="1"/>
    <col min="16094" max="16097" width="8.63333333333333" style="151" customWidth="1"/>
    <col min="16098" max="16100" width="9" style="151"/>
    <col min="16101" max="16334" width="8.88333333333333" style="151"/>
    <col min="16335" max="16384" width="9" style="151"/>
  </cols>
  <sheetData>
    <row r="1" s="132" customFormat="1" customHeight="1" spans="2:10">
      <c r="B1" s="135" t="s">
        <v>53</v>
      </c>
      <c r="G1" s="136"/>
      <c r="J1" s="136"/>
    </row>
    <row r="2" s="133" customFormat="1" customHeight="1" spans="1:10">
      <c r="A2" s="137" t="s">
        <v>54</v>
      </c>
      <c r="B2" s="138"/>
      <c r="C2" s="138"/>
      <c r="D2" s="138"/>
      <c r="E2" s="138"/>
      <c r="F2" s="138"/>
      <c r="G2" s="138"/>
      <c r="H2" s="138"/>
      <c r="I2" s="138"/>
      <c r="J2" s="138"/>
    </row>
    <row r="3" s="133" customFormat="1" customHeight="1" spans="1:10">
      <c r="A3" s="138"/>
      <c r="B3" s="138"/>
      <c r="C3" s="138"/>
      <c r="D3" s="138"/>
      <c r="E3" s="138"/>
      <c r="F3" s="138"/>
      <c r="G3" s="138"/>
      <c r="H3" s="138"/>
      <c r="I3" s="138"/>
      <c r="J3" s="138"/>
    </row>
    <row r="4" customHeight="1" spans="1:10">
      <c r="A4" s="152" t="s">
        <v>55</v>
      </c>
      <c r="B4" s="152"/>
      <c r="C4" s="152"/>
      <c r="D4" s="152"/>
      <c r="E4" s="152"/>
      <c r="F4" s="152"/>
      <c r="G4" s="152"/>
      <c r="H4" s="152"/>
      <c r="I4" s="152"/>
      <c r="J4" s="152"/>
    </row>
    <row r="5" customHeight="1" spans="1:10">
      <c r="A5" s="153" t="s">
        <v>3</v>
      </c>
      <c r="B5" s="153" t="s">
        <v>4</v>
      </c>
      <c r="C5" s="154" t="s">
        <v>6</v>
      </c>
      <c r="D5" s="154"/>
      <c r="E5" s="154"/>
      <c r="F5" s="154"/>
      <c r="G5" s="154"/>
      <c r="H5" s="154"/>
      <c r="I5" s="154"/>
      <c r="J5" s="154"/>
    </row>
    <row r="6" customHeight="1" spans="1:10">
      <c r="A6" s="153"/>
      <c r="B6" s="153"/>
      <c r="C6" s="105" t="s">
        <v>8</v>
      </c>
      <c r="D6" s="153"/>
      <c r="E6" s="105"/>
      <c r="F6" s="105"/>
      <c r="G6" s="153" t="s">
        <v>9</v>
      </c>
      <c r="H6" s="153"/>
      <c r="I6" s="105"/>
      <c r="J6" s="116" t="s">
        <v>10</v>
      </c>
    </row>
    <row r="7" ht="30" customHeight="1" spans="1:10">
      <c r="A7" s="153"/>
      <c r="B7" s="153"/>
      <c r="C7" s="105" t="s">
        <v>11</v>
      </c>
      <c r="D7" s="106" t="s">
        <v>56</v>
      </c>
      <c r="E7" s="105" t="s">
        <v>14</v>
      </c>
      <c r="F7" s="105" t="s">
        <v>15</v>
      </c>
      <c r="G7" s="153" t="s">
        <v>16</v>
      </c>
      <c r="H7" s="153" t="s">
        <v>17</v>
      </c>
      <c r="I7" s="105" t="s">
        <v>18</v>
      </c>
      <c r="J7" s="116"/>
    </row>
    <row r="8" s="149" customFormat="1" customHeight="1" spans="1:10">
      <c r="A8" s="155" t="s">
        <v>19</v>
      </c>
      <c r="B8" s="156" t="s">
        <v>20</v>
      </c>
      <c r="C8" s="157">
        <f>C9+C19+C29</f>
        <v>7710.41008</v>
      </c>
      <c r="D8" s="157">
        <f>D39</f>
        <v>1170</v>
      </c>
      <c r="E8" s="157"/>
      <c r="F8" s="157">
        <f>F9+F19+F29+F39</f>
        <v>8880.41008</v>
      </c>
      <c r="G8" s="155"/>
      <c r="H8" s="158"/>
      <c r="I8" s="157"/>
      <c r="J8" s="167">
        <f>F8/F54</f>
        <v>0.887972058706636</v>
      </c>
    </row>
    <row r="9" s="149" customFormat="1" customHeight="1" spans="1:10">
      <c r="A9" s="159">
        <v>1</v>
      </c>
      <c r="B9" s="160" t="s">
        <v>21</v>
      </c>
      <c r="C9" s="161">
        <f>SUM(C10:C18)</f>
        <v>5003.18448</v>
      </c>
      <c r="D9" s="161"/>
      <c r="E9" s="161"/>
      <c r="F9" s="161">
        <f>SUM(F10:F18)</f>
        <v>5003.18448</v>
      </c>
      <c r="G9" s="159" t="s">
        <v>22</v>
      </c>
      <c r="H9" s="162">
        <f>H10</f>
        <v>17948</v>
      </c>
      <c r="I9" s="161">
        <f>F9/H9*10000</f>
        <v>2787.6</v>
      </c>
      <c r="J9" s="168"/>
    </row>
    <row r="10" s="149" customFormat="1" customHeight="1" spans="1:10">
      <c r="A10" s="142">
        <v>1.1</v>
      </c>
      <c r="B10" s="163" t="s">
        <v>23</v>
      </c>
      <c r="C10" s="164">
        <f t="shared" ref="C10:C18" si="0">H10*I10/10000</f>
        <v>53.844</v>
      </c>
      <c r="D10" s="164"/>
      <c r="E10" s="164"/>
      <c r="F10" s="164">
        <f t="shared" ref="F10:F18" si="1">SUM(C10:E10)</f>
        <v>53.844</v>
      </c>
      <c r="G10" s="142" t="s">
        <v>22</v>
      </c>
      <c r="H10" s="165">
        <v>17948</v>
      </c>
      <c r="I10" s="164">
        <v>30</v>
      </c>
      <c r="J10" s="169"/>
    </row>
    <row r="11" s="149" customFormat="1" customHeight="1" spans="1:10">
      <c r="A11" s="142">
        <v>1.2</v>
      </c>
      <c r="B11" s="163" t="s">
        <v>24</v>
      </c>
      <c r="C11" s="164">
        <f t="shared" si="0"/>
        <v>23.3324</v>
      </c>
      <c r="D11" s="164"/>
      <c r="E11" s="164"/>
      <c r="F11" s="164">
        <f t="shared" si="1"/>
        <v>23.3324</v>
      </c>
      <c r="G11" s="142" t="s">
        <v>22</v>
      </c>
      <c r="H11" s="165">
        <v>17948</v>
      </c>
      <c r="I11" s="164">
        <v>13</v>
      </c>
      <c r="J11" s="169"/>
    </row>
    <row r="12" s="149" customFormat="1" customHeight="1" spans="1:10">
      <c r="A12" s="142">
        <v>1.3</v>
      </c>
      <c r="B12" s="163" t="s">
        <v>25</v>
      </c>
      <c r="C12" s="164">
        <f t="shared" si="0"/>
        <v>32.3064</v>
      </c>
      <c r="D12" s="164"/>
      <c r="E12" s="164"/>
      <c r="F12" s="164">
        <f t="shared" si="1"/>
        <v>32.3064</v>
      </c>
      <c r="G12" s="142" t="s">
        <v>22</v>
      </c>
      <c r="H12" s="165">
        <f>H11*0.6</f>
        <v>10768.8</v>
      </c>
      <c r="I12" s="164">
        <v>30</v>
      </c>
      <c r="J12" s="169"/>
    </row>
    <row r="13" s="149" customFormat="1" customHeight="1" spans="1:10">
      <c r="A13" s="142">
        <v>1.4</v>
      </c>
      <c r="B13" s="163" t="s">
        <v>26</v>
      </c>
      <c r="C13" s="164">
        <f t="shared" si="0"/>
        <v>12.92256</v>
      </c>
      <c r="D13" s="164"/>
      <c r="E13" s="164"/>
      <c r="F13" s="164">
        <f t="shared" si="1"/>
        <v>12.92256</v>
      </c>
      <c r="G13" s="142" t="s">
        <v>22</v>
      </c>
      <c r="H13" s="165">
        <f t="shared" ref="H13:H18" si="2">H12</f>
        <v>10768.8</v>
      </c>
      <c r="I13" s="164">
        <v>12</v>
      </c>
      <c r="J13" s="169"/>
    </row>
    <row r="14" s="149" customFormat="1" customHeight="1" spans="1:10">
      <c r="A14" s="142">
        <v>1.5</v>
      </c>
      <c r="B14" s="163" t="s">
        <v>27</v>
      </c>
      <c r="C14" s="164">
        <f t="shared" si="0"/>
        <v>62.45904</v>
      </c>
      <c r="D14" s="164"/>
      <c r="E14" s="164"/>
      <c r="F14" s="164">
        <f t="shared" si="1"/>
        <v>62.45904</v>
      </c>
      <c r="G14" s="142" t="s">
        <v>22</v>
      </c>
      <c r="H14" s="165">
        <f>H12</f>
        <v>10768.8</v>
      </c>
      <c r="I14" s="164">
        <v>58</v>
      </c>
      <c r="J14" s="169"/>
    </row>
    <row r="15" s="149" customFormat="1" ht="32" customHeight="1" spans="1:10">
      <c r="A15" s="142">
        <v>1.6</v>
      </c>
      <c r="B15" s="163" t="s">
        <v>28</v>
      </c>
      <c r="C15" s="164">
        <f t="shared" si="0"/>
        <v>170.14704</v>
      </c>
      <c r="D15" s="164"/>
      <c r="E15" s="164"/>
      <c r="F15" s="164">
        <f t="shared" si="1"/>
        <v>170.14704</v>
      </c>
      <c r="G15" s="142" t="s">
        <v>22</v>
      </c>
      <c r="H15" s="165">
        <f>H12</f>
        <v>10768.8</v>
      </c>
      <c r="I15" s="164">
        <v>158</v>
      </c>
      <c r="J15" s="169"/>
    </row>
    <row r="16" s="149" customFormat="1" customHeight="1" spans="1:10">
      <c r="A16" s="142">
        <v>1.7</v>
      </c>
      <c r="B16" s="163" t="s">
        <v>29</v>
      </c>
      <c r="C16" s="164">
        <f t="shared" si="0"/>
        <v>3972.61032</v>
      </c>
      <c r="D16" s="164"/>
      <c r="E16" s="164"/>
      <c r="F16" s="164">
        <f t="shared" si="1"/>
        <v>3972.61032</v>
      </c>
      <c r="G16" s="142" t="s">
        <v>22</v>
      </c>
      <c r="H16" s="165">
        <f t="shared" si="2"/>
        <v>10768.8</v>
      </c>
      <c r="I16" s="164">
        <v>3689</v>
      </c>
      <c r="J16" s="169"/>
    </row>
    <row r="17" s="149" customFormat="1" customHeight="1" spans="1:10">
      <c r="A17" s="142">
        <v>1.8</v>
      </c>
      <c r="B17" s="163" t="s">
        <v>30</v>
      </c>
      <c r="C17" s="164">
        <f t="shared" si="0"/>
        <v>22.25552</v>
      </c>
      <c r="D17" s="164"/>
      <c r="E17" s="164"/>
      <c r="F17" s="164">
        <f t="shared" si="1"/>
        <v>22.25552</v>
      </c>
      <c r="G17" s="142" t="s">
        <v>22</v>
      </c>
      <c r="H17" s="165">
        <f>H11*0.4</f>
        <v>7179.2</v>
      </c>
      <c r="I17" s="164">
        <v>31</v>
      </c>
      <c r="J17" s="169"/>
    </row>
    <row r="18" s="149" customFormat="1" customHeight="1" spans="1:10">
      <c r="A18" s="142">
        <v>1.9</v>
      </c>
      <c r="B18" s="163" t="s">
        <v>31</v>
      </c>
      <c r="C18" s="164">
        <f t="shared" si="0"/>
        <v>653.3072</v>
      </c>
      <c r="D18" s="164"/>
      <c r="E18" s="164"/>
      <c r="F18" s="164">
        <f t="shared" si="1"/>
        <v>653.3072</v>
      </c>
      <c r="G18" s="142" t="str">
        <f>G17</f>
        <v>m²</v>
      </c>
      <c r="H18" s="165">
        <f t="shared" si="2"/>
        <v>7179.2</v>
      </c>
      <c r="I18" s="164">
        <v>910</v>
      </c>
      <c r="J18" s="169"/>
    </row>
    <row r="19" s="149" customFormat="1" customHeight="1" spans="1:10">
      <c r="A19" s="159">
        <v>2</v>
      </c>
      <c r="B19" s="160" t="s">
        <v>32</v>
      </c>
      <c r="C19" s="161">
        <f>SUM(C20:C28)</f>
        <v>1535.6416</v>
      </c>
      <c r="D19" s="161"/>
      <c r="E19" s="161"/>
      <c r="F19" s="161">
        <f>SUM(F20:F28)</f>
        <v>1535.6416</v>
      </c>
      <c r="G19" s="159" t="s">
        <v>22</v>
      </c>
      <c r="H19" s="162">
        <f>H20</f>
        <v>5120</v>
      </c>
      <c r="I19" s="161">
        <f>F19/H19*10000</f>
        <v>2999.3</v>
      </c>
      <c r="J19" s="168"/>
    </row>
    <row r="20" s="149" customFormat="1" customHeight="1" spans="1:10">
      <c r="A20" s="142">
        <v>2.1</v>
      </c>
      <c r="B20" s="163" t="s">
        <v>23</v>
      </c>
      <c r="C20" s="164">
        <f t="shared" ref="C20:C28" si="3">H20*I20/10000</f>
        <v>15.36</v>
      </c>
      <c r="D20" s="164"/>
      <c r="E20" s="164"/>
      <c r="F20" s="164">
        <f t="shared" ref="F20:F28" si="4">SUM(C20:E20)</f>
        <v>15.36</v>
      </c>
      <c r="G20" s="142" t="s">
        <v>22</v>
      </c>
      <c r="H20" s="165">
        <v>5120</v>
      </c>
      <c r="I20" s="164">
        <v>30</v>
      </c>
      <c r="J20" s="169"/>
    </row>
    <row r="21" s="149" customFormat="1" customHeight="1" spans="1:10">
      <c r="A21" s="142">
        <v>2.2</v>
      </c>
      <c r="B21" s="163" t="s">
        <v>24</v>
      </c>
      <c r="C21" s="164">
        <f t="shared" si="3"/>
        <v>6.656</v>
      </c>
      <c r="D21" s="164"/>
      <c r="E21" s="164"/>
      <c r="F21" s="164">
        <f t="shared" si="4"/>
        <v>6.656</v>
      </c>
      <c r="G21" s="142" t="s">
        <v>22</v>
      </c>
      <c r="H21" s="165">
        <v>5120</v>
      </c>
      <c r="I21" s="164">
        <v>13</v>
      </c>
      <c r="J21" s="169"/>
    </row>
    <row r="22" s="149" customFormat="1" customHeight="1" spans="1:10">
      <c r="A22" s="142">
        <v>2.3</v>
      </c>
      <c r="B22" s="163" t="s">
        <v>25</v>
      </c>
      <c r="C22" s="164">
        <f t="shared" si="3"/>
        <v>10.752</v>
      </c>
      <c r="D22" s="164"/>
      <c r="E22" s="164"/>
      <c r="F22" s="164">
        <f t="shared" si="4"/>
        <v>10.752</v>
      </c>
      <c r="G22" s="142" t="s">
        <v>22</v>
      </c>
      <c r="H22" s="165">
        <f>H21*0.7</f>
        <v>3584</v>
      </c>
      <c r="I22" s="164">
        <v>30</v>
      </c>
      <c r="J22" s="169"/>
    </row>
    <row r="23" s="149" customFormat="1" customHeight="1" spans="1:10">
      <c r="A23" s="142">
        <v>2.4</v>
      </c>
      <c r="B23" s="163" t="s">
        <v>26</v>
      </c>
      <c r="C23" s="164">
        <f t="shared" si="3"/>
        <v>4.3008</v>
      </c>
      <c r="D23" s="164"/>
      <c r="E23" s="164"/>
      <c r="F23" s="164">
        <f t="shared" si="4"/>
        <v>4.3008</v>
      </c>
      <c r="G23" s="142" t="s">
        <v>22</v>
      </c>
      <c r="H23" s="165">
        <f t="shared" ref="H23:H28" si="5">H22</f>
        <v>3584</v>
      </c>
      <c r="I23" s="164">
        <v>12</v>
      </c>
      <c r="J23" s="169"/>
    </row>
    <row r="24" s="149" customFormat="1" customHeight="1" spans="1:10">
      <c r="A24" s="142">
        <v>2.5</v>
      </c>
      <c r="B24" s="163" t="s">
        <v>27</v>
      </c>
      <c r="C24" s="164">
        <f t="shared" si="3"/>
        <v>20.7872</v>
      </c>
      <c r="D24" s="164"/>
      <c r="E24" s="164"/>
      <c r="F24" s="164">
        <f t="shared" si="4"/>
        <v>20.7872</v>
      </c>
      <c r="G24" s="142" t="s">
        <v>22</v>
      </c>
      <c r="H24" s="165">
        <f>H22</f>
        <v>3584</v>
      </c>
      <c r="I24" s="164">
        <v>58</v>
      </c>
      <c r="J24" s="169"/>
    </row>
    <row r="25" s="149" customFormat="1" ht="31" customHeight="1" spans="1:10">
      <c r="A25" s="142">
        <v>2.6</v>
      </c>
      <c r="B25" s="163" t="s">
        <v>28</v>
      </c>
      <c r="C25" s="164">
        <f t="shared" si="3"/>
        <v>56.6272</v>
      </c>
      <c r="D25" s="164"/>
      <c r="E25" s="164"/>
      <c r="F25" s="164">
        <f t="shared" si="4"/>
        <v>56.6272</v>
      </c>
      <c r="G25" s="142" t="s">
        <v>22</v>
      </c>
      <c r="H25" s="165">
        <f>H22</f>
        <v>3584</v>
      </c>
      <c r="I25" s="164">
        <v>158</v>
      </c>
      <c r="J25" s="169"/>
    </row>
    <row r="26" s="149" customFormat="1" customHeight="1" spans="1:10">
      <c r="A26" s="142">
        <v>2.7</v>
      </c>
      <c r="B26" s="163" t="s">
        <v>29</v>
      </c>
      <c r="C26" s="164">
        <f t="shared" si="3"/>
        <v>1276.6208</v>
      </c>
      <c r="D26" s="164"/>
      <c r="E26" s="164"/>
      <c r="F26" s="164">
        <f t="shared" si="4"/>
        <v>1276.6208</v>
      </c>
      <c r="G26" s="142" t="s">
        <v>22</v>
      </c>
      <c r="H26" s="165">
        <f t="shared" si="5"/>
        <v>3584</v>
      </c>
      <c r="I26" s="164">
        <v>3562</v>
      </c>
      <c r="J26" s="169"/>
    </row>
    <row r="27" s="149" customFormat="1" customHeight="1" spans="1:10">
      <c r="A27" s="142">
        <v>2.8</v>
      </c>
      <c r="B27" s="163" t="s">
        <v>30</v>
      </c>
      <c r="C27" s="164">
        <f t="shared" si="3"/>
        <v>4.7616</v>
      </c>
      <c r="D27" s="164"/>
      <c r="E27" s="164"/>
      <c r="F27" s="164">
        <f t="shared" si="4"/>
        <v>4.7616</v>
      </c>
      <c r="G27" s="142" t="s">
        <v>22</v>
      </c>
      <c r="H27" s="165">
        <f>H21*0.3</f>
        <v>1536</v>
      </c>
      <c r="I27" s="164">
        <v>31</v>
      </c>
      <c r="J27" s="169"/>
    </row>
    <row r="28" s="149" customFormat="1" customHeight="1" spans="1:10">
      <c r="A28" s="142">
        <v>2.9</v>
      </c>
      <c r="B28" s="163" t="s">
        <v>31</v>
      </c>
      <c r="C28" s="164">
        <f t="shared" si="3"/>
        <v>139.776</v>
      </c>
      <c r="D28" s="164"/>
      <c r="E28" s="164"/>
      <c r="F28" s="164">
        <f t="shared" si="4"/>
        <v>139.776</v>
      </c>
      <c r="G28" s="142" t="str">
        <f>G27</f>
        <v>m²</v>
      </c>
      <c r="H28" s="165">
        <f t="shared" si="5"/>
        <v>1536</v>
      </c>
      <c r="I28" s="164">
        <v>910</v>
      </c>
      <c r="J28" s="169"/>
    </row>
    <row r="29" s="149" customFormat="1" customHeight="1" spans="1:10">
      <c r="A29" s="159">
        <v>3</v>
      </c>
      <c r="B29" s="160" t="s">
        <v>33</v>
      </c>
      <c r="C29" s="161">
        <f>SUM(C30:C38)</f>
        <v>1171.584</v>
      </c>
      <c r="D29" s="161"/>
      <c r="E29" s="161"/>
      <c r="F29" s="161">
        <f>SUM(F30:F38)</f>
        <v>1171.584</v>
      </c>
      <c r="G29" s="159" t="s">
        <v>22</v>
      </c>
      <c r="H29" s="162">
        <f>H30</f>
        <v>3600</v>
      </c>
      <c r="I29" s="161">
        <f>F29/H29*10000</f>
        <v>3254.4</v>
      </c>
      <c r="J29" s="168"/>
    </row>
    <row r="30" s="149" customFormat="1" customHeight="1" spans="1:10">
      <c r="A30" s="142">
        <v>3.1</v>
      </c>
      <c r="B30" s="163" t="s">
        <v>23</v>
      </c>
      <c r="C30" s="164">
        <f t="shared" ref="C30:C38" si="6">H30*I30/10000</f>
        <v>10.8</v>
      </c>
      <c r="D30" s="164"/>
      <c r="E30" s="164"/>
      <c r="F30" s="164">
        <f t="shared" ref="F30:F38" si="7">SUM(C30:E30)</f>
        <v>10.8</v>
      </c>
      <c r="G30" s="142" t="s">
        <v>22</v>
      </c>
      <c r="H30" s="165">
        <v>3600</v>
      </c>
      <c r="I30" s="164">
        <v>30</v>
      </c>
      <c r="J30" s="169"/>
    </row>
    <row r="31" s="149" customFormat="1" customHeight="1" spans="1:10">
      <c r="A31" s="142">
        <v>3.2</v>
      </c>
      <c r="B31" s="163" t="s">
        <v>24</v>
      </c>
      <c r="C31" s="164">
        <f t="shared" si="6"/>
        <v>4.68</v>
      </c>
      <c r="D31" s="164"/>
      <c r="E31" s="164"/>
      <c r="F31" s="164">
        <f t="shared" si="7"/>
        <v>4.68</v>
      </c>
      <c r="G31" s="142" t="s">
        <v>22</v>
      </c>
      <c r="H31" s="165">
        <v>3600</v>
      </c>
      <c r="I31" s="164">
        <v>13</v>
      </c>
      <c r="J31" s="169"/>
    </row>
    <row r="32" s="149" customFormat="1" customHeight="1" spans="1:10">
      <c r="A32" s="142">
        <v>3.3</v>
      </c>
      <c r="B32" s="163" t="s">
        <v>25</v>
      </c>
      <c r="C32" s="164">
        <f t="shared" si="6"/>
        <v>8.64</v>
      </c>
      <c r="D32" s="164"/>
      <c r="E32" s="164"/>
      <c r="F32" s="164">
        <f t="shared" si="7"/>
        <v>8.64</v>
      </c>
      <c r="G32" s="142" t="s">
        <v>22</v>
      </c>
      <c r="H32" s="165">
        <f>H31*0.8</f>
        <v>2880</v>
      </c>
      <c r="I32" s="164">
        <v>30</v>
      </c>
      <c r="J32" s="169"/>
    </row>
    <row r="33" s="149" customFormat="1" customHeight="1" spans="1:10">
      <c r="A33" s="142">
        <v>3.4</v>
      </c>
      <c r="B33" s="163" t="s">
        <v>26</v>
      </c>
      <c r="C33" s="164">
        <f t="shared" si="6"/>
        <v>3.456</v>
      </c>
      <c r="D33" s="164"/>
      <c r="E33" s="164"/>
      <c r="F33" s="164">
        <f t="shared" si="7"/>
        <v>3.456</v>
      </c>
      <c r="G33" s="142" t="s">
        <v>22</v>
      </c>
      <c r="H33" s="165">
        <f t="shared" ref="H33:H38" si="8">H32</f>
        <v>2880</v>
      </c>
      <c r="I33" s="164">
        <v>12</v>
      </c>
      <c r="J33" s="169"/>
    </row>
    <row r="34" s="149" customFormat="1" customHeight="1" spans="1:10">
      <c r="A34" s="142">
        <v>3.5</v>
      </c>
      <c r="B34" s="163" t="s">
        <v>27</v>
      </c>
      <c r="C34" s="164">
        <f t="shared" si="6"/>
        <v>16.704</v>
      </c>
      <c r="D34" s="164"/>
      <c r="E34" s="164"/>
      <c r="F34" s="164">
        <f t="shared" si="7"/>
        <v>16.704</v>
      </c>
      <c r="G34" s="142" t="s">
        <v>22</v>
      </c>
      <c r="H34" s="165">
        <f>H32</f>
        <v>2880</v>
      </c>
      <c r="I34" s="164">
        <v>58</v>
      </c>
      <c r="J34" s="169"/>
    </row>
    <row r="35" s="149" customFormat="1" ht="29" customHeight="1" spans="1:10">
      <c r="A35" s="142">
        <v>3.6</v>
      </c>
      <c r="B35" s="163" t="s">
        <v>28</v>
      </c>
      <c r="C35" s="164">
        <f t="shared" si="6"/>
        <v>45.504</v>
      </c>
      <c r="D35" s="164"/>
      <c r="E35" s="164"/>
      <c r="F35" s="164">
        <f t="shared" si="7"/>
        <v>45.504</v>
      </c>
      <c r="G35" s="142" t="s">
        <v>22</v>
      </c>
      <c r="H35" s="165">
        <f>H32</f>
        <v>2880</v>
      </c>
      <c r="I35" s="164">
        <v>158</v>
      </c>
      <c r="J35" s="169"/>
    </row>
    <row r="36" s="149" customFormat="1" customHeight="1" spans="1:10">
      <c r="A36" s="142">
        <v>3.7</v>
      </c>
      <c r="B36" s="163" t="s">
        <v>29</v>
      </c>
      <c r="C36" s="164">
        <f t="shared" si="6"/>
        <v>1014.048</v>
      </c>
      <c r="D36" s="164"/>
      <c r="E36" s="164"/>
      <c r="F36" s="164">
        <f t="shared" si="7"/>
        <v>1014.048</v>
      </c>
      <c r="G36" s="142" t="s">
        <v>22</v>
      </c>
      <c r="H36" s="165">
        <f t="shared" si="8"/>
        <v>2880</v>
      </c>
      <c r="I36" s="164">
        <v>3521</v>
      </c>
      <c r="J36" s="169"/>
    </row>
    <row r="37" s="149" customFormat="1" customHeight="1" spans="1:10">
      <c r="A37" s="142">
        <v>3.8</v>
      </c>
      <c r="B37" s="163" t="s">
        <v>30</v>
      </c>
      <c r="C37" s="164">
        <f t="shared" si="6"/>
        <v>2.232</v>
      </c>
      <c r="D37" s="164"/>
      <c r="E37" s="164"/>
      <c r="F37" s="164">
        <f t="shared" si="7"/>
        <v>2.232</v>
      </c>
      <c r="G37" s="142" t="s">
        <v>22</v>
      </c>
      <c r="H37" s="165">
        <f>H31*0.2</f>
        <v>720</v>
      </c>
      <c r="I37" s="164">
        <v>31</v>
      </c>
      <c r="J37" s="169"/>
    </row>
    <row r="38" s="149" customFormat="1" customHeight="1" spans="1:10">
      <c r="A38" s="142">
        <v>3.9</v>
      </c>
      <c r="B38" s="163" t="s">
        <v>31</v>
      </c>
      <c r="C38" s="164">
        <f t="shared" si="6"/>
        <v>65.52</v>
      </c>
      <c r="D38" s="164"/>
      <c r="E38" s="164"/>
      <c r="F38" s="164">
        <f t="shared" si="7"/>
        <v>65.52</v>
      </c>
      <c r="G38" s="142" t="str">
        <f>G37</f>
        <v>m²</v>
      </c>
      <c r="H38" s="165">
        <f t="shared" si="8"/>
        <v>720</v>
      </c>
      <c r="I38" s="164">
        <v>910</v>
      </c>
      <c r="J38" s="169"/>
    </row>
    <row r="39" s="149" customFormat="1" customHeight="1" spans="1:10">
      <c r="A39" s="159">
        <v>4</v>
      </c>
      <c r="B39" s="160" t="s">
        <v>34</v>
      </c>
      <c r="C39" s="161"/>
      <c r="D39" s="161">
        <f>SUM(D40:D43)</f>
        <v>1170</v>
      </c>
      <c r="E39" s="161"/>
      <c r="F39" s="161">
        <f>SUM(F40:F43)</f>
        <v>1170</v>
      </c>
      <c r="G39" s="159" t="s">
        <v>35</v>
      </c>
      <c r="H39" s="162">
        <f>H40+H41+H42+H43</f>
        <v>22</v>
      </c>
      <c r="I39" s="170">
        <f>F39/H39*10000</f>
        <v>531818.181818182</v>
      </c>
      <c r="J39" s="168"/>
    </row>
    <row r="40" s="149" customFormat="1" customHeight="1" spans="1:10">
      <c r="A40" s="142">
        <v>4.1</v>
      </c>
      <c r="B40" s="163" t="s">
        <v>36</v>
      </c>
      <c r="C40" s="164"/>
      <c r="D40" s="164">
        <f t="shared" ref="D40:D43" si="9">H40*I40/10000</f>
        <v>100</v>
      </c>
      <c r="E40" s="164"/>
      <c r="F40" s="164">
        <f>SUM(D40:E40)</f>
        <v>100</v>
      </c>
      <c r="G40" s="142" t="s">
        <v>35</v>
      </c>
      <c r="H40" s="165">
        <v>5</v>
      </c>
      <c r="I40" s="171">
        <v>200000</v>
      </c>
      <c r="J40" s="169"/>
    </row>
    <row r="41" s="149" customFormat="1" customHeight="1" spans="1:10">
      <c r="A41" s="142">
        <v>4.2</v>
      </c>
      <c r="B41" s="163" t="s">
        <v>37</v>
      </c>
      <c r="C41" s="164"/>
      <c r="D41" s="164">
        <f t="shared" si="9"/>
        <v>640</v>
      </c>
      <c r="E41" s="164"/>
      <c r="F41" s="164">
        <f>SUM(D41:E41)</f>
        <v>640</v>
      </c>
      <c r="G41" s="142" t="s">
        <v>35</v>
      </c>
      <c r="H41" s="165">
        <v>8</v>
      </c>
      <c r="I41" s="171">
        <v>800000</v>
      </c>
      <c r="J41" s="169"/>
    </row>
    <row r="42" s="149" customFormat="1" customHeight="1" spans="1:10">
      <c r="A42" s="142">
        <v>4.3</v>
      </c>
      <c r="B42" s="163" t="s">
        <v>38</v>
      </c>
      <c r="C42" s="164"/>
      <c r="D42" s="164">
        <f t="shared" si="9"/>
        <v>280</v>
      </c>
      <c r="E42" s="164"/>
      <c r="F42" s="164">
        <f>SUM(D42:E42)</f>
        <v>280</v>
      </c>
      <c r="G42" s="142" t="s">
        <v>35</v>
      </c>
      <c r="H42" s="165">
        <v>8</v>
      </c>
      <c r="I42" s="171">
        <v>350000</v>
      </c>
      <c r="J42" s="169"/>
    </row>
    <row r="43" s="149" customFormat="1" customHeight="1" spans="1:10">
      <c r="A43" s="142">
        <v>4.4</v>
      </c>
      <c r="B43" s="163" t="s">
        <v>39</v>
      </c>
      <c r="C43" s="164"/>
      <c r="D43" s="164">
        <f t="shared" si="9"/>
        <v>150</v>
      </c>
      <c r="E43" s="164"/>
      <c r="F43" s="164">
        <f>SUM(D43:E43)</f>
        <v>150</v>
      </c>
      <c r="G43" s="142" t="s">
        <v>35</v>
      </c>
      <c r="H43" s="165">
        <v>1</v>
      </c>
      <c r="I43" s="171">
        <v>1500000</v>
      </c>
      <c r="J43" s="169"/>
    </row>
    <row r="44" s="149" customFormat="1" customHeight="1" spans="1:10">
      <c r="A44" s="155" t="s">
        <v>40</v>
      </c>
      <c r="B44" s="156" t="s">
        <v>14</v>
      </c>
      <c r="C44" s="157"/>
      <c r="D44" s="157"/>
      <c r="E44" s="157">
        <f>SUM(E45:E52)</f>
        <v>644.138948989176</v>
      </c>
      <c r="F44" s="157">
        <f>SUM(F45:F52)</f>
        <v>644.138948989176</v>
      </c>
      <c r="G44" s="155"/>
      <c r="H44" s="158"/>
      <c r="I44" s="157"/>
      <c r="J44" s="167">
        <f>F44/F54</f>
        <v>0.0644088936743164</v>
      </c>
    </row>
    <row r="45" s="149" customFormat="1" customHeight="1" spans="1:10">
      <c r="A45" s="142">
        <v>1</v>
      </c>
      <c r="B45" s="163" t="s">
        <v>41</v>
      </c>
      <c r="C45" s="164"/>
      <c r="D45" s="164"/>
      <c r="E45" s="164">
        <f t="shared" ref="E45:E51" si="10">H45*I45</f>
        <v>106.56492096</v>
      </c>
      <c r="F45" s="164">
        <f t="shared" ref="F45:F53" si="11">E45</f>
        <v>106.56492096</v>
      </c>
      <c r="G45" s="142" t="s">
        <v>42</v>
      </c>
      <c r="H45" s="165">
        <f>F8</f>
        <v>8880.41008</v>
      </c>
      <c r="I45" s="172">
        <v>0.012</v>
      </c>
      <c r="J45" s="169"/>
    </row>
    <row r="46" s="149" customFormat="1" customHeight="1" spans="1:10">
      <c r="A46" s="142">
        <v>2</v>
      </c>
      <c r="B46" s="163" t="s">
        <v>43</v>
      </c>
      <c r="C46" s="164"/>
      <c r="D46" s="164"/>
      <c r="E46" s="164">
        <f t="shared" si="10"/>
        <v>26.64123024</v>
      </c>
      <c r="F46" s="164">
        <f t="shared" si="11"/>
        <v>26.64123024</v>
      </c>
      <c r="G46" s="142" t="s">
        <v>42</v>
      </c>
      <c r="H46" s="165">
        <f>F8</f>
        <v>8880.41008</v>
      </c>
      <c r="I46" s="172">
        <v>0.003</v>
      </c>
      <c r="J46" s="169"/>
    </row>
    <row r="47" s="149" customFormat="1" customHeight="1" spans="1:10">
      <c r="A47" s="142">
        <v>2</v>
      </c>
      <c r="B47" s="163" t="s">
        <v>44</v>
      </c>
      <c r="C47" s="164"/>
      <c r="D47" s="164"/>
      <c r="E47" s="164">
        <f t="shared" si="10"/>
        <v>248.65148224</v>
      </c>
      <c r="F47" s="164">
        <f t="shared" si="11"/>
        <v>248.65148224</v>
      </c>
      <c r="G47" s="142" t="s">
        <v>42</v>
      </c>
      <c r="H47" s="165">
        <f>F8</f>
        <v>8880.41008</v>
      </c>
      <c r="I47" s="172">
        <v>0.028</v>
      </c>
      <c r="J47" s="169"/>
    </row>
    <row r="48" s="149" customFormat="1" customHeight="1" spans="1:10">
      <c r="A48" s="142">
        <v>3</v>
      </c>
      <c r="B48" s="163" t="s">
        <v>45</v>
      </c>
      <c r="C48" s="164"/>
      <c r="D48" s="164"/>
      <c r="E48" s="164">
        <f t="shared" si="10"/>
        <v>79.92369072</v>
      </c>
      <c r="F48" s="164">
        <f t="shared" si="11"/>
        <v>79.92369072</v>
      </c>
      <c r="G48" s="142" t="s">
        <v>42</v>
      </c>
      <c r="H48" s="165">
        <f>F8</f>
        <v>8880.41008</v>
      </c>
      <c r="I48" s="172">
        <v>0.009</v>
      </c>
      <c r="J48" s="169"/>
    </row>
    <row r="49" s="149" customFormat="1" customHeight="1" spans="1:10">
      <c r="A49" s="142">
        <v>4</v>
      </c>
      <c r="B49" s="163" t="s">
        <v>46</v>
      </c>
      <c r="C49" s="164"/>
      <c r="D49" s="164"/>
      <c r="E49" s="164">
        <f t="shared" si="10"/>
        <v>31.0906534691765</v>
      </c>
      <c r="F49" s="164">
        <f t="shared" si="11"/>
        <v>31.0906534691765</v>
      </c>
      <c r="G49" s="142" t="s">
        <v>42</v>
      </c>
      <c r="H49" s="165">
        <f>F8</f>
        <v>8880.41008</v>
      </c>
      <c r="I49" s="172">
        <v>0.00350103803643001</v>
      </c>
      <c r="J49" s="169"/>
    </row>
    <row r="50" s="149" customFormat="1" customHeight="1" spans="1:10">
      <c r="A50" s="142">
        <v>5</v>
      </c>
      <c r="B50" s="163" t="s">
        <v>47</v>
      </c>
      <c r="C50" s="164"/>
      <c r="D50" s="164"/>
      <c r="E50" s="164">
        <f t="shared" si="10"/>
        <v>133.2061512</v>
      </c>
      <c r="F50" s="164">
        <f t="shared" si="11"/>
        <v>133.2061512</v>
      </c>
      <c r="G50" s="142" t="s">
        <v>42</v>
      </c>
      <c r="H50" s="165">
        <f>F8</f>
        <v>8880.41008</v>
      </c>
      <c r="I50" s="172">
        <v>0.015</v>
      </c>
      <c r="J50" s="169"/>
    </row>
    <row r="51" s="149" customFormat="1" customHeight="1" spans="1:10">
      <c r="A51" s="142">
        <v>6</v>
      </c>
      <c r="B51" s="163" t="s">
        <v>48</v>
      </c>
      <c r="C51" s="164"/>
      <c r="D51" s="164"/>
      <c r="E51" s="164">
        <f t="shared" si="10"/>
        <v>17.76082016</v>
      </c>
      <c r="F51" s="164">
        <f t="shared" si="11"/>
        <v>17.76082016</v>
      </c>
      <c r="G51" s="142" t="s">
        <v>42</v>
      </c>
      <c r="H51" s="165">
        <f>F8</f>
        <v>8880.41008</v>
      </c>
      <c r="I51" s="172">
        <v>0.002</v>
      </c>
      <c r="J51" s="169"/>
    </row>
    <row r="52" s="149" customFormat="1" customHeight="1" spans="1:10">
      <c r="A52" s="142">
        <v>7</v>
      </c>
      <c r="B52" s="163" t="s">
        <v>49</v>
      </c>
      <c r="C52" s="164"/>
      <c r="D52" s="164"/>
      <c r="E52" s="164">
        <v>0.3</v>
      </c>
      <c r="F52" s="164">
        <f t="shared" si="11"/>
        <v>0.3</v>
      </c>
      <c r="G52" s="142" t="s">
        <v>42</v>
      </c>
      <c r="H52" s="165">
        <f>F8</f>
        <v>8880.41008</v>
      </c>
      <c r="I52" s="172">
        <v>0.0015</v>
      </c>
      <c r="J52" s="169"/>
    </row>
    <row r="53" s="149" customFormat="1" customHeight="1" spans="1:10">
      <c r="A53" s="155" t="s">
        <v>50</v>
      </c>
      <c r="B53" s="156" t="s">
        <v>51</v>
      </c>
      <c r="C53" s="157"/>
      <c r="D53" s="157"/>
      <c r="E53" s="157">
        <f>(F8+E44)*5/100</f>
        <v>476.227451449459</v>
      </c>
      <c r="F53" s="157">
        <f t="shared" si="11"/>
        <v>476.227451449459</v>
      </c>
      <c r="G53" s="166"/>
      <c r="H53" s="158"/>
      <c r="I53" s="157"/>
      <c r="J53" s="167">
        <f>F53/F54</f>
        <v>0.0476190476190476</v>
      </c>
    </row>
    <row r="54" s="149" customFormat="1" customHeight="1" spans="1:10">
      <c r="A54" s="155"/>
      <c r="B54" s="156" t="s">
        <v>52</v>
      </c>
      <c r="C54" s="157">
        <f>C8</f>
        <v>7710.41008</v>
      </c>
      <c r="D54" s="157"/>
      <c r="E54" s="157">
        <f>E53+E44</f>
        <v>1120.36640043864</v>
      </c>
      <c r="F54" s="157">
        <f>F53+F44+F8</f>
        <v>10000.7764804386</v>
      </c>
      <c r="G54" s="166"/>
      <c r="H54" s="158"/>
      <c r="I54" s="157"/>
      <c r="J54" s="167">
        <f>J53+J44+J8</f>
        <v>1</v>
      </c>
    </row>
  </sheetData>
  <mergeCells count="8">
    <mergeCell ref="A4:J4"/>
    <mergeCell ref="C5:J5"/>
    <mergeCell ref="C6:F6"/>
    <mergeCell ref="G6:I6"/>
    <mergeCell ref="A5:A7"/>
    <mergeCell ref="B5:B7"/>
    <mergeCell ref="J6:J7"/>
    <mergeCell ref="A2:J3"/>
  </mergeCells>
  <pageMargins left="0.629861111111111" right="0.472222222222222" top="0.550694444444444" bottom="0.511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W53"/>
  <sheetViews>
    <sheetView showZeros="0" workbookViewId="0">
      <selection activeCell="A11" sqref="$A11:$XFD11"/>
    </sheetView>
  </sheetViews>
  <sheetFormatPr defaultColWidth="9" defaultRowHeight="18" customHeight="1"/>
  <cols>
    <col min="1" max="1" width="4.80833333333333" style="97" customWidth="1"/>
    <col min="2" max="2" width="26.5" style="98" customWidth="1"/>
    <col min="3" max="6" width="8.625" style="98" customWidth="1"/>
    <col min="7" max="7" width="4.625" style="98" customWidth="1"/>
    <col min="8" max="8" width="7.5" style="98" customWidth="1"/>
    <col min="9" max="9" width="7.75" style="98" customWidth="1"/>
    <col min="10" max="10" width="7.5" style="98" customWidth="1"/>
    <col min="11" max="206" width="8.88333333333333" style="99"/>
    <col min="207" max="207" width="5.75" style="99" customWidth="1"/>
    <col min="208" max="208" width="36.6333333333333" style="99" customWidth="1"/>
    <col min="209" max="212" width="8.63333333333333" style="99" customWidth="1"/>
    <col min="213" max="213" width="5.13333333333333" style="99" customWidth="1"/>
    <col min="214" max="220" width="8.63333333333333" style="99" customWidth="1"/>
    <col min="221" max="221" width="5.13333333333333" style="99" customWidth="1"/>
    <col min="222" max="225" width="8.63333333333333" style="99" customWidth="1"/>
    <col min="226" max="228" width="9" style="99"/>
    <col min="229" max="462" width="8.88333333333333" style="99"/>
    <col min="463" max="463" width="5.75" style="99" customWidth="1"/>
    <col min="464" max="464" width="36.6333333333333" style="99" customWidth="1"/>
    <col min="465" max="468" width="8.63333333333333" style="99" customWidth="1"/>
    <col min="469" max="469" width="5.13333333333333" style="99" customWidth="1"/>
    <col min="470" max="476" width="8.63333333333333" style="99" customWidth="1"/>
    <col min="477" max="477" width="5.13333333333333" style="99" customWidth="1"/>
    <col min="478" max="481" width="8.63333333333333" style="99" customWidth="1"/>
    <col min="482" max="484" width="9" style="99"/>
    <col min="485" max="718" width="8.88333333333333" style="99"/>
    <col min="719" max="719" width="5.75" style="99" customWidth="1"/>
    <col min="720" max="720" width="36.6333333333333" style="99" customWidth="1"/>
    <col min="721" max="724" width="8.63333333333333" style="99" customWidth="1"/>
    <col min="725" max="725" width="5.13333333333333" style="99" customWidth="1"/>
    <col min="726" max="732" width="8.63333333333333" style="99" customWidth="1"/>
    <col min="733" max="733" width="5.13333333333333" style="99" customWidth="1"/>
    <col min="734" max="737" width="8.63333333333333" style="99" customWidth="1"/>
    <col min="738" max="740" width="9" style="99"/>
    <col min="741" max="974" width="8.88333333333333" style="99"/>
    <col min="975" max="975" width="5.75" style="99" customWidth="1"/>
    <col min="976" max="976" width="36.6333333333333" style="99" customWidth="1"/>
    <col min="977" max="980" width="8.63333333333333" style="99" customWidth="1"/>
    <col min="981" max="981" width="5.13333333333333" style="99" customWidth="1"/>
    <col min="982" max="988" width="8.63333333333333" style="99" customWidth="1"/>
    <col min="989" max="989" width="5.13333333333333" style="99" customWidth="1"/>
    <col min="990" max="993" width="8.63333333333333" style="99" customWidth="1"/>
    <col min="994" max="996" width="9" style="99"/>
    <col min="997" max="1230" width="8.88333333333333" style="99"/>
    <col min="1231" max="1231" width="5.75" style="99" customWidth="1"/>
    <col min="1232" max="1232" width="36.6333333333333" style="99" customWidth="1"/>
    <col min="1233" max="1236" width="8.63333333333333" style="99" customWidth="1"/>
    <col min="1237" max="1237" width="5.13333333333333" style="99" customWidth="1"/>
    <col min="1238" max="1244" width="8.63333333333333" style="99" customWidth="1"/>
    <col min="1245" max="1245" width="5.13333333333333" style="99" customWidth="1"/>
    <col min="1246" max="1249" width="8.63333333333333" style="99" customWidth="1"/>
    <col min="1250" max="1252" width="9" style="99"/>
    <col min="1253" max="1486" width="8.88333333333333" style="99"/>
    <col min="1487" max="1487" width="5.75" style="99" customWidth="1"/>
    <col min="1488" max="1488" width="36.6333333333333" style="99" customWidth="1"/>
    <col min="1489" max="1492" width="8.63333333333333" style="99" customWidth="1"/>
    <col min="1493" max="1493" width="5.13333333333333" style="99" customWidth="1"/>
    <col min="1494" max="1500" width="8.63333333333333" style="99" customWidth="1"/>
    <col min="1501" max="1501" width="5.13333333333333" style="99" customWidth="1"/>
    <col min="1502" max="1505" width="8.63333333333333" style="99" customWidth="1"/>
    <col min="1506" max="1508" width="9" style="99"/>
    <col min="1509" max="1742" width="8.88333333333333" style="99"/>
    <col min="1743" max="1743" width="5.75" style="99" customWidth="1"/>
    <col min="1744" max="1744" width="36.6333333333333" style="99" customWidth="1"/>
    <col min="1745" max="1748" width="8.63333333333333" style="99" customWidth="1"/>
    <col min="1749" max="1749" width="5.13333333333333" style="99" customWidth="1"/>
    <col min="1750" max="1756" width="8.63333333333333" style="99" customWidth="1"/>
    <col min="1757" max="1757" width="5.13333333333333" style="99" customWidth="1"/>
    <col min="1758" max="1761" width="8.63333333333333" style="99" customWidth="1"/>
    <col min="1762" max="1764" width="9" style="99"/>
    <col min="1765" max="1998" width="8.88333333333333" style="99"/>
    <col min="1999" max="1999" width="5.75" style="99" customWidth="1"/>
    <col min="2000" max="2000" width="36.6333333333333" style="99" customWidth="1"/>
    <col min="2001" max="2004" width="8.63333333333333" style="99" customWidth="1"/>
    <col min="2005" max="2005" width="5.13333333333333" style="99" customWidth="1"/>
    <col min="2006" max="2012" width="8.63333333333333" style="99" customWidth="1"/>
    <col min="2013" max="2013" width="5.13333333333333" style="99" customWidth="1"/>
    <col min="2014" max="2017" width="8.63333333333333" style="99" customWidth="1"/>
    <col min="2018" max="2020" width="9" style="99"/>
    <col min="2021" max="2254" width="8.88333333333333" style="99"/>
    <col min="2255" max="2255" width="5.75" style="99" customWidth="1"/>
    <col min="2256" max="2256" width="36.6333333333333" style="99" customWidth="1"/>
    <col min="2257" max="2260" width="8.63333333333333" style="99" customWidth="1"/>
    <col min="2261" max="2261" width="5.13333333333333" style="99" customWidth="1"/>
    <col min="2262" max="2268" width="8.63333333333333" style="99" customWidth="1"/>
    <col min="2269" max="2269" width="5.13333333333333" style="99" customWidth="1"/>
    <col min="2270" max="2273" width="8.63333333333333" style="99" customWidth="1"/>
    <col min="2274" max="2276" width="9" style="99"/>
    <col min="2277" max="2510" width="8.88333333333333" style="99"/>
    <col min="2511" max="2511" width="5.75" style="99" customWidth="1"/>
    <col min="2512" max="2512" width="36.6333333333333" style="99" customWidth="1"/>
    <col min="2513" max="2516" width="8.63333333333333" style="99" customWidth="1"/>
    <col min="2517" max="2517" width="5.13333333333333" style="99" customWidth="1"/>
    <col min="2518" max="2524" width="8.63333333333333" style="99" customWidth="1"/>
    <col min="2525" max="2525" width="5.13333333333333" style="99" customWidth="1"/>
    <col min="2526" max="2529" width="8.63333333333333" style="99" customWidth="1"/>
    <col min="2530" max="2532" width="9" style="99"/>
    <col min="2533" max="2766" width="8.88333333333333" style="99"/>
    <col min="2767" max="2767" width="5.75" style="99" customWidth="1"/>
    <col min="2768" max="2768" width="36.6333333333333" style="99" customWidth="1"/>
    <col min="2769" max="2772" width="8.63333333333333" style="99" customWidth="1"/>
    <col min="2773" max="2773" width="5.13333333333333" style="99" customWidth="1"/>
    <col min="2774" max="2780" width="8.63333333333333" style="99" customWidth="1"/>
    <col min="2781" max="2781" width="5.13333333333333" style="99" customWidth="1"/>
    <col min="2782" max="2785" width="8.63333333333333" style="99" customWidth="1"/>
    <col min="2786" max="2788" width="9" style="99"/>
    <col min="2789" max="3022" width="8.88333333333333" style="99"/>
    <col min="3023" max="3023" width="5.75" style="99" customWidth="1"/>
    <col min="3024" max="3024" width="36.6333333333333" style="99" customWidth="1"/>
    <col min="3025" max="3028" width="8.63333333333333" style="99" customWidth="1"/>
    <col min="3029" max="3029" width="5.13333333333333" style="99" customWidth="1"/>
    <col min="3030" max="3036" width="8.63333333333333" style="99" customWidth="1"/>
    <col min="3037" max="3037" width="5.13333333333333" style="99" customWidth="1"/>
    <col min="3038" max="3041" width="8.63333333333333" style="99" customWidth="1"/>
    <col min="3042" max="3044" width="9" style="99"/>
    <col min="3045" max="3278" width="8.88333333333333" style="99"/>
    <col min="3279" max="3279" width="5.75" style="99" customWidth="1"/>
    <col min="3280" max="3280" width="36.6333333333333" style="99" customWidth="1"/>
    <col min="3281" max="3284" width="8.63333333333333" style="99" customWidth="1"/>
    <col min="3285" max="3285" width="5.13333333333333" style="99" customWidth="1"/>
    <col min="3286" max="3292" width="8.63333333333333" style="99" customWidth="1"/>
    <col min="3293" max="3293" width="5.13333333333333" style="99" customWidth="1"/>
    <col min="3294" max="3297" width="8.63333333333333" style="99" customWidth="1"/>
    <col min="3298" max="3300" width="9" style="99"/>
    <col min="3301" max="3534" width="8.88333333333333" style="99"/>
    <col min="3535" max="3535" width="5.75" style="99" customWidth="1"/>
    <col min="3536" max="3536" width="36.6333333333333" style="99" customWidth="1"/>
    <col min="3537" max="3540" width="8.63333333333333" style="99" customWidth="1"/>
    <col min="3541" max="3541" width="5.13333333333333" style="99" customWidth="1"/>
    <col min="3542" max="3548" width="8.63333333333333" style="99" customWidth="1"/>
    <col min="3549" max="3549" width="5.13333333333333" style="99" customWidth="1"/>
    <col min="3550" max="3553" width="8.63333333333333" style="99" customWidth="1"/>
    <col min="3554" max="3556" width="9" style="99"/>
    <col min="3557" max="3790" width="8.88333333333333" style="99"/>
    <col min="3791" max="3791" width="5.75" style="99" customWidth="1"/>
    <col min="3792" max="3792" width="36.6333333333333" style="99" customWidth="1"/>
    <col min="3793" max="3796" width="8.63333333333333" style="99" customWidth="1"/>
    <col min="3797" max="3797" width="5.13333333333333" style="99" customWidth="1"/>
    <col min="3798" max="3804" width="8.63333333333333" style="99" customWidth="1"/>
    <col min="3805" max="3805" width="5.13333333333333" style="99" customWidth="1"/>
    <col min="3806" max="3809" width="8.63333333333333" style="99" customWidth="1"/>
    <col min="3810" max="3812" width="9" style="99"/>
    <col min="3813" max="4046" width="8.88333333333333" style="99"/>
    <col min="4047" max="4047" width="5.75" style="99" customWidth="1"/>
    <col min="4048" max="4048" width="36.6333333333333" style="99" customWidth="1"/>
    <col min="4049" max="4052" width="8.63333333333333" style="99" customWidth="1"/>
    <col min="4053" max="4053" width="5.13333333333333" style="99" customWidth="1"/>
    <col min="4054" max="4060" width="8.63333333333333" style="99" customWidth="1"/>
    <col min="4061" max="4061" width="5.13333333333333" style="99" customWidth="1"/>
    <col min="4062" max="4065" width="8.63333333333333" style="99" customWidth="1"/>
    <col min="4066" max="4068" width="9" style="99"/>
    <col min="4069" max="4302" width="8.88333333333333" style="99"/>
    <col min="4303" max="4303" width="5.75" style="99" customWidth="1"/>
    <col min="4304" max="4304" width="36.6333333333333" style="99" customWidth="1"/>
    <col min="4305" max="4308" width="8.63333333333333" style="99" customWidth="1"/>
    <col min="4309" max="4309" width="5.13333333333333" style="99" customWidth="1"/>
    <col min="4310" max="4316" width="8.63333333333333" style="99" customWidth="1"/>
    <col min="4317" max="4317" width="5.13333333333333" style="99" customWidth="1"/>
    <col min="4318" max="4321" width="8.63333333333333" style="99" customWidth="1"/>
    <col min="4322" max="4324" width="9" style="99"/>
    <col min="4325" max="4558" width="8.88333333333333" style="99"/>
    <col min="4559" max="4559" width="5.75" style="99" customWidth="1"/>
    <col min="4560" max="4560" width="36.6333333333333" style="99" customWidth="1"/>
    <col min="4561" max="4564" width="8.63333333333333" style="99" customWidth="1"/>
    <col min="4565" max="4565" width="5.13333333333333" style="99" customWidth="1"/>
    <col min="4566" max="4572" width="8.63333333333333" style="99" customWidth="1"/>
    <col min="4573" max="4573" width="5.13333333333333" style="99" customWidth="1"/>
    <col min="4574" max="4577" width="8.63333333333333" style="99" customWidth="1"/>
    <col min="4578" max="4580" width="9" style="99"/>
    <col min="4581" max="4814" width="8.88333333333333" style="99"/>
    <col min="4815" max="4815" width="5.75" style="99" customWidth="1"/>
    <col min="4816" max="4816" width="36.6333333333333" style="99" customWidth="1"/>
    <col min="4817" max="4820" width="8.63333333333333" style="99" customWidth="1"/>
    <col min="4821" max="4821" width="5.13333333333333" style="99" customWidth="1"/>
    <col min="4822" max="4828" width="8.63333333333333" style="99" customWidth="1"/>
    <col min="4829" max="4829" width="5.13333333333333" style="99" customWidth="1"/>
    <col min="4830" max="4833" width="8.63333333333333" style="99" customWidth="1"/>
    <col min="4834" max="4836" width="9" style="99"/>
    <col min="4837" max="5070" width="8.88333333333333" style="99"/>
    <col min="5071" max="5071" width="5.75" style="99" customWidth="1"/>
    <col min="5072" max="5072" width="36.6333333333333" style="99" customWidth="1"/>
    <col min="5073" max="5076" width="8.63333333333333" style="99" customWidth="1"/>
    <col min="5077" max="5077" width="5.13333333333333" style="99" customWidth="1"/>
    <col min="5078" max="5084" width="8.63333333333333" style="99" customWidth="1"/>
    <col min="5085" max="5085" width="5.13333333333333" style="99" customWidth="1"/>
    <col min="5086" max="5089" width="8.63333333333333" style="99" customWidth="1"/>
    <col min="5090" max="5092" width="9" style="99"/>
    <col min="5093" max="5326" width="8.88333333333333" style="99"/>
    <col min="5327" max="5327" width="5.75" style="99" customWidth="1"/>
    <col min="5328" max="5328" width="36.6333333333333" style="99" customWidth="1"/>
    <col min="5329" max="5332" width="8.63333333333333" style="99" customWidth="1"/>
    <col min="5333" max="5333" width="5.13333333333333" style="99" customWidth="1"/>
    <col min="5334" max="5340" width="8.63333333333333" style="99" customWidth="1"/>
    <col min="5341" max="5341" width="5.13333333333333" style="99" customWidth="1"/>
    <col min="5342" max="5345" width="8.63333333333333" style="99" customWidth="1"/>
    <col min="5346" max="5348" width="9" style="99"/>
    <col min="5349" max="5582" width="8.88333333333333" style="99"/>
    <col min="5583" max="5583" width="5.75" style="99" customWidth="1"/>
    <col min="5584" max="5584" width="36.6333333333333" style="99" customWidth="1"/>
    <col min="5585" max="5588" width="8.63333333333333" style="99" customWidth="1"/>
    <col min="5589" max="5589" width="5.13333333333333" style="99" customWidth="1"/>
    <col min="5590" max="5596" width="8.63333333333333" style="99" customWidth="1"/>
    <col min="5597" max="5597" width="5.13333333333333" style="99" customWidth="1"/>
    <col min="5598" max="5601" width="8.63333333333333" style="99" customWidth="1"/>
    <col min="5602" max="5604" width="9" style="99"/>
    <col min="5605" max="5838" width="8.88333333333333" style="99"/>
    <col min="5839" max="5839" width="5.75" style="99" customWidth="1"/>
    <col min="5840" max="5840" width="36.6333333333333" style="99" customWidth="1"/>
    <col min="5841" max="5844" width="8.63333333333333" style="99" customWidth="1"/>
    <col min="5845" max="5845" width="5.13333333333333" style="99" customWidth="1"/>
    <col min="5846" max="5852" width="8.63333333333333" style="99" customWidth="1"/>
    <col min="5853" max="5853" width="5.13333333333333" style="99" customWidth="1"/>
    <col min="5854" max="5857" width="8.63333333333333" style="99" customWidth="1"/>
    <col min="5858" max="5860" width="9" style="99"/>
    <col min="5861" max="6094" width="8.88333333333333" style="99"/>
    <col min="6095" max="6095" width="5.75" style="99" customWidth="1"/>
    <col min="6096" max="6096" width="36.6333333333333" style="99" customWidth="1"/>
    <col min="6097" max="6100" width="8.63333333333333" style="99" customWidth="1"/>
    <col min="6101" max="6101" width="5.13333333333333" style="99" customWidth="1"/>
    <col min="6102" max="6108" width="8.63333333333333" style="99" customWidth="1"/>
    <col min="6109" max="6109" width="5.13333333333333" style="99" customWidth="1"/>
    <col min="6110" max="6113" width="8.63333333333333" style="99" customWidth="1"/>
    <col min="6114" max="6116" width="9" style="99"/>
    <col min="6117" max="6350" width="8.88333333333333" style="99"/>
    <col min="6351" max="6351" width="5.75" style="99" customWidth="1"/>
    <col min="6352" max="6352" width="36.6333333333333" style="99" customWidth="1"/>
    <col min="6353" max="6356" width="8.63333333333333" style="99" customWidth="1"/>
    <col min="6357" max="6357" width="5.13333333333333" style="99" customWidth="1"/>
    <col min="6358" max="6364" width="8.63333333333333" style="99" customWidth="1"/>
    <col min="6365" max="6365" width="5.13333333333333" style="99" customWidth="1"/>
    <col min="6366" max="6369" width="8.63333333333333" style="99" customWidth="1"/>
    <col min="6370" max="6372" width="9" style="99"/>
    <col min="6373" max="6606" width="8.88333333333333" style="99"/>
    <col min="6607" max="6607" width="5.75" style="99" customWidth="1"/>
    <col min="6608" max="6608" width="36.6333333333333" style="99" customWidth="1"/>
    <col min="6609" max="6612" width="8.63333333333333" style="99" customWidth="1"/>
    <col min="6613" max="6613" width="5.13333333333333" style="99" customWidth="1"/>
    <col min="6614" max="6620" width="8.63333333333333" style="99" customWidth="1"/>
    <col min="6621" max="6621" width="5.13333333333333" style="99" customWidth="1"/>
    <col min="6622" max="6625" width="8.63333333333333" style="99" customWidth="1"/>
    <col min="6626" max="6628" width="9" style="99"/>
    <col min="6629" max="6862" width="8.88333333333333" style="99"/>
    <col min="6863" max="6863" width="5.75" style="99" customWidth="1"/>
    <col min="6864" max="6864" width="36.6333333333333" style="99" customWidth="1"/>
    <col min="6865" max="6868" width="8.63333333333333" style="99" customWidth="1"/>
    <col min="6869" max="6869" width="5.13333333333333" style="99" customWidth="1"/>
    <col min="6870" max="6876" width="8.63333333333333" style="99" customWidth="1"/>
    <col min="6877" max="6877" width="5.13333333333333" style="99" customWidth="1"/>
    <col min="6878" max="6881" width="8.63333333333333" style="99" customWidth="1"/>
    <col min="6882" max="6884" width="9" style="99"/>
    <col min="6885" max="7118" width="8.88333333333333" style="99"/>
    <col min="7119" max="7119" width="5.75" style="99" customWidth="1"/>
    <col min="7120" max="7120" width="36.6333333333333" style="99" customWidth="1"/>
    <col min="7121" max="7124" width="8.63333333333333" style="99" customWidth="1"/>
    <col min="7125" max="7125" width="5.13333333333333" style="99" customWidth="1"/>
    <col min="7126" max="7132" width="8.63333333333333" style="99" customWidth="1"/>
    <col min="7133" max="7133" width="5.13333333333333" style="99" customWidth="1"/>
    <col min="7134" max="7137" width="8.63333333333333" style="99" customWidth="1"/>
    <col min="7138" max="7140" width="9" style="99"/>
    <col min="7141" max="7374" width="8.88333333333333" style="99"/>
    <col min="7375" max="7375" width="5.75" style="99" customWidth="1"/>
    <col min="7376" max="7376" width="36.6333333333333" style="99" customWidth="1"/>
    <col min="7377" max="7380" width="8.63333333333333" style="99" customWidth="1"/>
    <col min="7381" max="7381" width="5.13333333333333" style="99" customWidth="1"/>
    <col min="7382" max="7388" width="8.63333333333333" style="99" customWidth="1"/>
    <col min="7389" max="7389" width="5.13333333333333" style="99" customWidth="1"/>
    <col min="7390" max="7393" width="8.63333333333333" style="99" customWidth="1"/>
    <col min="7394" max="7396" width="9" style="99"/>
    <col min="7397" max="7630" width="8.88333333333333" style="99"/>
    <col min="7631" max="7631" width="5.75" style="99" customWidth="1"/>
    <col min="7632" max="7632" width="36.6333333333333" style="99" customWidth="1"/>
    <col min="7633" max="7636" width="8.63333333333333" style="99" customWidth="1"/>
    <col min="7637" max="7637" width="5.13333333333333" style="99" customWidth="1"/>
    <col min="7638" max="7644" width="8.63333333333333" style="99" customWidth="1"/>
    <col min="7645" max="7645" width="5.13333333333333" style="99" customWidth="1"/>
    <col min="7646" max="7649" width="8.63333333333333" style="99" customWidth="1"/>
    <col min="7650" max="7652" width="9" style="99"/>
    <col min="7653" max="7886" width="8.88333333333333" style="99"/>
    <col min="7887" max="7887" width="5.75" style="99" customWidth="1"/>
    <col min="7888" max="7888" width="36.6333333333333" style="99" customWidth="1"/>
    <col min="7889" max="7892" width="8.63333333333333" style="99" customWidth="1"/>
    <col min="7893" max="7893" width="5.13333333333333" style="99" customWidth="1"/>
    <col min="7894" max="7900" width="8.63333333333333" style="99" customWidth="1"/>
    <col min="7901" max="7901" width="5.13333333333333" style="99" customWidth="1"/>
    <col min="7902" max="7905" width="8.63333333333333" style="99" customWidth="1"/>
    <col min="7906" max="7908" width="9" style="99"/>
    <col min="7909" max="8142" width="8.88333333333333" style="99"/>
    <col min="8143" max="8143" width="5.75" style="99" customWidth="1"/>
    <col min="8144" max="8144" width="36.6333333333333" style="99" customWidth="1"/>
    <col min="8145" max="8148" width="8.63333333333333" style="99" customWidth="1"/>
    <col min="8149" max="8149" width="5.13333333333333" style="99" customWidth="1"/>
    <col min="8150" max="8156" width="8.63333333333333" style="99" customWidth="1"/>
    <col min="8157" max="8157" width="5.13333333333333" style="99" customWidth="1"/>
    <col min="8158" max="8161" width="8.63333333333333" style="99" customWidth="1"/>
    <col min="8162" max="8164" width="9" style="99"/>
    <col min="8165" max="8398" width="8.88333333333333" style="99"/>
    <col min="8399" max="8399" width="5.75" style="99" customWidth="1"/>
    <col min="8400" max="8400" width="36.6333333333333" style="99" customWidth="1"/>
    <col min="8401" max="8404" width="8.63333333333333" style="99" customWidth="1"/>
    <col min="8405" max="8405" width="5.13333333333333" style="99" customWidth="1"/>
    <col min="8406" max="8412" width="8.63333333333333" style="99" customWidth="1"/>
    <col min="8413" max="8413" width="5.13333333333333" style="99" customWidth="1"/>
    <col min="8414" max="8417" width="8.63333333333333" style="99" customWidth="1"/>
    <col min="8418" max="8420" width="9" style="99"/>
    <col min="8421" max="8654" width="8.88333333333333" style="99"/>
    <col min="8655" max="8655" width="5.75" style="99" customWidth="1"/>
    <col min="8656" max="8656" width="36.6333333333333" style="99" customWidth="1"/>
    <col min="8657" max="8660" width="8.63333333333333" style="99" customWidth="1"/>
    <col min="8661" max="8661" width="5.13333333333333" style="99" customWidth="1"/>
    <col min="8662" max="8668" width="8.63333333333333" style="99" customWidth="1"/>
    <col min="8669" max="8669" width="5.13333333333333" style="99" customWidth="1"/>
    <col min="8670" max="8673" width="8.63333333333333" style="99" customWidth="1"/>
    <col min="8674" max="8676" width="9" style="99"/>
    <col min="8677" max="8910" width="8.88333333333333" style="99"/>
    <col min="8911" max="8911" width="5.75" style="99" customWidth="1"/>
    <col min="8912" max="8912" width="36.6333333333333" style="99" customWidth="1"/>
    <col min="8913" max="8916" width="8.63333333333333" style="99" customWidth="1"/>
    <col min="8917" max="8917" width="5.13333333333333" style="99" customWidth="1"/>
    <col min="8918" max="8924" width="8.63333333333333" style="99" customWidth="1"/>
    <col min="8925" max="8925" width="5.13333333333333" style="99" customWidth="1"/>
    <col min="8926" max="8929" width="8.63333333333333" style="99" customWidth="1"/>
    <col min="8930" max="8932" width="9" style="99"/>
    <col min="8933" max="9166" width="8.88333333333333" style="99"/>
    <col min="9167" max="9167" width="5.75" style="99" customWidth="1"/>
    <col min="9168" max="9168" width="36.6333333333333" style="99" customWidth="1"/>
    <col min="9169" max="9172" width="8.63333333333333" style="99" customWidth="1"/>
    <col min="9173" max="9173" width="5.13333333333333" style="99" customWidth="1"/>
    <col min="9174" max="9180" width="8.63333333333333" style="99" customWidth="1"/>
    <col min="9181" max="9181" width="5.13333333333333" style="99" customWidth="1"/>
    <col min="9182" max="9185" width="8.63333333333333" style="99" customWidth="1"/>
    <col min="9186" max="9188" width="9" style="99"/>
    <col min="9189" max="9422" width="8.88333333333333" style="99"/>
    <col min="9423" max="9423" width="5.75" style="99" customWidth="1"/>
    <col min="9424" max="9424" width="36.6333333333333" style="99" customWidth="1"/>
    <col min="9425" max="9428" width="8.63333333333333" style="99" customWidth="1"/>
    <col min="9429" max="9429" width="5.13333333333333" style="99" customWidth="1"/>
    <col min="9430" max="9436" width="8.63333333333333" style="99" customWidth="1"/>
    <col min="9437" max="9437" width="5.13333333333333" style="99" customWidth="1"/>
    <col min="9438" max="9441" width="8.63333333333333" style="99" customWidth="1"/>
    <col min="9442" max="9444" width="9" style="99"/>
    <col min="9445" max="9678" width="8.88333333333333" style="99"/>
    <col min="9679" max="9679" width="5.75" style="99" customWidth="1"/>
    <col min="9680" max="9680" width="36.6333333333333" style="99" customWidth="1"/>
    <col min="9681" max="9684" width="8.63333333333333" style="99" customWidth="1"/>
    <col min="9685" max="9685" width="5.13333333333333" style="99" customWidth="1"/>
    <col min="9686" max="9692" width="8.63333333333333" style="99" customWidth="1"/>
    <col min="9693" max="9693" width="5.13333333333333" style="99" customWidth="1"/>
    <col min="9694" max="9697" width="8.63333333333333" style="99" customWidth="1"/>
    <col min="9698" max="9700" width="9" style="99"/>
    <col min="9701" max="9934" width="8.88333333333333" style="99"/>
    <col min="9935" max="9935" width="5.75" style="99" customWidth="1"/>
    <col min="9936" max="9936" width="36.6333333333333" style="99" customWidth="1"/>
    <col min="9937" max="9940" width="8.63333333333333" style="99" customWidth="1"/>
    <col min="9941" max="9941" width="5.13333333333333" style="99" customWidth="1"/>
    <col min="9942" max="9948" width="8.63333333333333" style="99" customWidth="1"/>
    <col min="9949" max="9949" width="5.13333333333333" style="99" customWidth="1"/>
    <col min="9950" max="9953" width="8.63333333333333" style="99" customWidth="1"/>
    <col min="9954" max="9956" width="9" style="99"/>
    <col min="9957" max="10190" width="8.88333333333333" style="99"/>
    <col min="10191" max="10191" width="5.75" style="99" customWidth="1"/>
    <col min="10192" max="10192" width="36.6333333333333" style="99" customWidth="1"/>
    <col min="10193" max="10196" width="8.63333333333333" style="99" customWidth="1"/>
    <col min="10197" max="10197" width="5.13333333333333" style="99" customWidth="1"/>
    <col min="10198" max="10204" width="8.63333333333333" style="99" customWidth="1"/>
    <col min="10205" max="10205" width="5.13333333333333" style="99" customWidth="1"/>
    <col min="10206" max="10209" width="8.63333333333333" style="99" customWidth="1"/>
    <col min="10210" max="10212" width="9" style="99"/>
    <col min="10213" max="10446" width="8.88333333333333" style="99"/>
    <col min="10447" max="10447" width="5.75" style="99" customWidth="1"/>
    <col min="10448" max="10448" width="36.6333333333333" style="99" customWidth="1"/>
    <col min="10449" max="10452" width="8.63333333333333" style="99" customWidth="1"/>
    <col min="10453" max="10453" width="5.13333333333333" style="99" customWidth="1"/>
    <col min="10454" max="10460" width="8.63333333333333" style="99" customWidth="1"/>
    <col min="10461" max="10461" width="5.13333333333333" style="99" customWidth="1"/>
    <col min="10462" max="10465" width="8.63333333333333" style="99" customWidth="1"/>
    <col min="10466" max="10468" width="9" style="99"/>
    <col min="10469" max="10702" width="8.88333333333333" style="99"/>
    <col min="10703" max="10703" width="5.75" style="99" customWidth="1"/>
    <col min="10704" max="10704" width="36.6333333333333" style="99" customWidth="1"/>
    <col min="10705" max="10708" width="8.63333333333333" style="99" customWidth="1"/>
    <col min="10709" max="10709" width="5.13333333333333" style="99" customWidth="1"/>
    <col min="10710" max="10716" width="8.63333333333333" style="99" customWidth="1"/>
    <col min="10717" max="10717" width="5.13333333333333" style="99" customWidth="1"/>
    <col min="10718" max="10721" width="8.63333333333333" style="99" customWidth="1"/>
    <col min="10722" max="10724" width="9" style="99"/>
    <col min="10725" max="10958" width="8.88333333333333" style="99"/>
    <col min="10959" max="10959" width="5.75" style="99" customWidth="1"/>
    <col min="10960" max="10960" width="36.6333333333333" style="99" customWidth="1"/>
    <col min="10961" max="10964" width="8.63333333333333" style="99" customWidth="1"/>
    <col min="10965" max="10965" width="5.13333333333333" style="99" customWidth="1"/>
    <col min="10966" max="10972" width="8.63333333333333" style="99" customWidth="1"/>
    <col min="10973" max="10973" width="5.13333333333333" style="99" customWidth="1"/>
    <col min="10974" max="10977" width="8.63333333333333" style="99" customWidth="1"/>
    <col min="10978" max="10980" width="9" style="99"/>
    <col min="10981" max="11214" width="8.88333333333333" style="99"/>
    <col min="11215" max="11215" width="5.75" style="99" customWidth="1"/>
    <col min="11216" max="11216" width="36.6333333333333" style="99" customWidth="1"/>
    <col min="11217" max="11220" width="8.63333333333333" style="99" customWidth="1"/>
    <col min="11221" max="11221" width="5.13333333333333" style="99" customWidth="1"/>
    <col min="11222" max="11228" width="8.63333333333333" style="99" customWidth="1"/>
    <col min="11229" max="11229" width="5.13333333333333" style="99" customWidth="1"/>
    <col min="11230" max="11233" width="8.63333333333333" style="99" customWidth="1"/>
    <col min="11234" max="11236" width="9" style="99"/>
    <col min="11237" max="11470" width="8.88333333333333" style="99"/>
    <col min="11471" max="11471" width="5.75" style="99" customWidth="1"/>
    <col min="11472" max="11472" width="36.6333333333333" style="99" customWidth="1"/>
    <col min="11473" max="11476" width="8.63333333333333" style="99" customWidth="1"/>
    <col min="11477" max="11477" width="5.13333333333333" style="99" customWidth="1"/>
    <col min="11478" max="11484" width="8.63333333333333" style="99" customWidth="1"/>
    <col min="11485" max="11485" width="5.13333333333333" style="99" customWidth="1"/>
    <col min="11486" max="11489" width="8.63333333333333" style="99" customWidth="1"/>
    <col min="11490" max="11492" width="9" style="99"/>
    <col min="11493" max="11726" width="8.88333333333333" style="99"/>
    <col min="11727" max="11727" width="5.75" style="99" customWidth="1"/>
    <col min="11728" max="11728" width="36.6333333333333" style="99" customWidth="1"/>
    <col min="11729" max="11732" width="8.63333333333333" style="99" customWidth="1"/>
    <col min="11733" max="11733" width="5.13333333333333" style="99" customWidth="1"/>
    <col min="11734" max="11740" width="8.63333333333333" style="99" customWidth="1"/>
    <col min="11741" max="11741" width="5.13333333333333" style="99" customWidth="1"/>
    <col min="11742" max="11745" width="8.63333333333333" style="99" customWidth="1"/>
    <col min="11746" max="11748" width="9" style="99"/>
    <col min="11749" max="11982" width="8.88333333333333" style="99"/>
    <col min="11983" max="11983" width="5.75" style="99" customWidth="1"/>
    <col min="11984" max="11984" width="36.6333333333333" style="99" customWidth="1"/>
    <col min="11985" max="11988" width="8.63333333333333" style="99" customWidth="1"/>
    <col min="11989" max="11989" width="5.13333333333333" style="99" customWidth="1"/>
    <col min="11990" max="11996" width="8.63333333333333" style="99" customWidth="1"/>
    <col min="11997" max="11997" width="5.13333333333333" style="99" customWidth="1"/>
    <col min="11998" max="12001" width="8.63333333333333" style="99" customWidth="1"/>
    <col min="12002" max="12004" width="9" style="99"/>
    <col min="12005" max="12238" width="8.88333333333333" style="99"/>
    <col min="12239" max="12239" width="5.75" style="99" customWidth="1"/>
    <col min="12240" max="12240" width="36.6333333333333" style="99" customWidth="1"/>
    <col min="12241" max="12244" width="8.63333333333333" style="99" customWidth="1"/>
    <col min="12245" max="12245" width="5.13333333333333" style="99" customWidth="1"/>
    <col min="12246" max="12252" width="8.63333333333333" style="99" customWidth="1"/>
    <col min="12253" max="12253" width="5.13333333333333" style="99" customWidth="1"/>
    <col min="12254" max="12257" width="8.63333333333333" style="99" customWidth="1"/>
    <col min="12258" max="12260" width="9" style="99"/>
    <col min="12261" max="12494" width="8.88333333333333" style="99"/>
    <col min="12495" max="12495" width="5.75" style="99" customWidth="1"/>
    <col min="12496" max="12496" width="36.6333333333333" style="99" customWidth="1"/>
    <col min="12497" max="12500" width="8.63333333333333" style="99" customWidth="1"/>
    <col min="12501" max="12501" width="5.13333333333333" style="99" customWidth="1"/>
    <col min="12502" max="12508" width="8.63333333333333" style="99" customWidth="1"/>
    <col min="12509" max="12509" width="5.13333333333333" style="99" customWidth="1"/>
    <col min="12510" max="12513" width="8.63333333333333" style="99" customWidth="1"/>
    <col min="12514" max="12516" width="9" style="99"/>
    <col min="12517" max="12750" width="8.88333333333333" style="99"/>
    <col min="12751" max="12751" width="5.75" style="99" customWidth="1"/>
    <col min="12752" max="12752" width="36.6333333333333" style="99" customWidth="1"/>
    <col min="12753" max="12756" width="8.63333333333333" style="99" customWidth="1"/>
    <col min="12757" max="12757" width="5.13333333333333" style="99" customWidth="1"/>
    <col min="12758" max="12764" width="8.63333333333333" style="99" customWidth="1"/>
    <col min="12765" max="12765" width="5.13333333333333" style="99" customWidth="1"/>
    <col min="12766" max="12769" width="8.63333333333333" style="99" customWidth="1"/>
    <col min="12770" max="12772" width="9" style="99"/>
    <col min="12773" max="13006" width="8.88333333333333" style="99"/>
    <col min="13007" max="13007" width="5.75" style="99" customWidth="1"/>
    <col min="13008" max="13008" width="36.6333333333333" style="99" customWidth="1"/>
    <col min="13009" max="13012" width="8.63333333333333" style="99" customWidth="1"/>
    <col min="13013" max="13013" width="5.13333333333333" style="99" customWidth="1"/>
    <col min="13014" max="13020" width="8.63333333333333" style="99" customWidth="1"/>
    <col min="13021" max="13021" width="5.13333333333333" style="99" customWidth="1"/>
    <col min="13022" max="13025" width="8.63333333333333" style="99" customWidth="1"/>
    <col min="13026" max="13028" width="9" style="99"/>
    <col min="13029" max="13262" width="8.88333333333333" style="99"/>
    <col min="13263" max="13263" width="5.75" style="99" customWidth="1"/>
    <col min="13264" max="13264" width="36.6333333333333" style="99" customWidth="1"/>
    <col min="13265" max="13268" width="8.63333333333333" style="99" customWidth="1"/>
    <col min="13269" max="13269" width="5.13333333333333" style="99" customWidth="1"/>
    <col min="13270" max="13276" width="8.63333333333333" style="99" customWidth="1"/>
    <col min="13277" max="13277" width="5.13333333333333" style="99" customWidth="1"/>
    <col min="13278" max="13281" width="8.63333333333333" style="99" customWidth="1"/>
    <col min="13282" max="13284" width="9" style="99"/>
    <col min="13285" max="13518" width="8.88333333333333" style="99"/>
    <col min="13519" max="13519" width="5.75" style="99" customWidth="1"/>
    <col min="13520" max="13520" width="36.6333333333333" style="99" customWidth="1"/>
    <col min="13521" max="13524" width="8.63333333333333" style="99" customWidth="1"/>
    <col min="13525" max="13525" width="5.13333333333333" style="99" customWidth="1"/>
    <col min="13526" max="13532" width="8.63333333333333" style="99" customWidth="1"/>
    <col min="13533" max="13533" width="5.13333333333333" style="99" customWidth="1"/>
    <col min="13534" max="13537" width="8.63333333333333" style="99" customWidth="1"/>
    <col min="13538" max="13540" width="9" style="99"/>
    <col min="13541" max="13774" width="8.88333333333333" style="99"/>
    <col min="13775" max="13775" width="5.75" style="99" customWidth="1"/>
    <col min="13776" max="13776" width="36.6333333333333" style="99" customWidth="1"/>
    <col min="13777" max="13780" width="8.63333333333333" style="99" customWidth="1"/>
    <col min="13781" max="13781" width="5.13333333333333" style="99" customWidth="1"/>
    <col min="13782" max="13788" width="8.63333333333333" style="99" customWidth="1"/>
    <col min="13789" max="13789" width="5.13333333333333" style="99" customWidth="1"/>
    <col min="13790" max="13793" width="8.63333333333333" style="99" customWidth="1"/>
    <col min="13794" max="13796" width="9" style="99"/>
    <col min="13797" max="14030" width="8.88333333333333" style="99"/>
    <col min="14031" max="14031" width="5.75" style="99" customWidth="1"/>
    <col min="14032" max="14032" width="36.6333333333333" style="99" customWidth="1"/>
    <col min="14033" max="14036" width="8.63333333333333" style="99" customWidth="1"/>
    <col min="14037" max="14037" width="5.13333333333333" style="99" customWidth="1"/>
    <col min="14038" max="14044" width="8.63333333333333" style="99" customWidth="1"/>
    <col min="14045" max="14045" width="5.13333333333333" style="99" customWidth="1"/>
    <col min="14046" max="14049" width="8.63333333333333" style="99" customWidth="1"/>
    <col min="14050" max="14052" width="9" style="99"/>
    <col min="14053" max="14286" width="8.88333333333333" style="99"/>
    <col min="14287" max="14287" width="5.75" style="99" customWidth="1"/>
    <col min="14288" max="14288" width="36.6333333333333" style="99" customWidth="1"/>
    <col min="14289" max="14292" width="8.63333333333333" style="99" customWidth="1"/>
    <col min="14293" max="14293" width="5.13333333333333" style="99" customWidth="1"/>
    <col min="14294" max="14300" width="8.63333333333333" style="99" customWidth="1"/>
    <col min="14301" max="14301" width="5.13333333333333" style="99" customWidth="1"/>
    <col min="14302" max="14305" width="8.63333333333333" style="99" customWidth="1"/>
    <col min="14306" max="14308" width="9" style="99"/>
    <col min="14309" max="14542" width="8.88333333333333" style="99"/>
    <col min="14543" max="14543" width="5.75" style="99" customWidth="1"/>
    <col min="14544" max="14544" width="36.6333333333333" style="99" customWidth="1"/>
    <col min="14545" max="14548" width="8.63333333333333" style="99" customWidth="1"/>
    <col min="14549" max="14549" width="5.13333333333333" style="99" customWidth="1"/>
    <col min="14550" max="14556" width="8.63333333333333" style="99" customWidth="1"/>
    <col min="14557" max="14557" width="5.13333333333333" style="99" customWidth="1"/>
    <col min="14558" max="14561" width="8.63333333333333" style="99" customWidth="1"/>
    <col min="14562" max="14564" width="9" style="99"/>
    <col min="14565" max="14798" width="8.88333333333333" style="99"/>
    <col min="14799" max="14799" width="5.75" style="99" customWidth="1"/>
    <col min="14800" max="14800" width="36.6333333333333" style="99" customWidth="1"/>
    <col min="14801" max="14804" width="8.63333333333333" style="99" customWidth="1"/>
    <col min="14805" max="14805" width="5.13333333333333" style="99" customWidth="1"/>
    <col min="14806" max="14812" width="8.63333333333333" style="99" customWidth="1"/>
    <col min="14813" max="14813" width="5.13333333333333" style="99" customWidth="1"/>
    <col min="14814" max="14817" width="8.63333333333333" style="99" customWidth="1"/>
    <col min="14818" max="14820" width="9" style="99"/>
    <col min="14821" max="15054" width="8.88333333333333" style="99"/>
    <col min="15055" max="15055" width="5.75" style="99" customWidth="1"/>
    <col min="15056" max="15056" width="36.6333333333333" style="99" customWidth="1"/>
    <col min="15057" max="15060" width="8.63333333333333" style="99" customWidth="1"/>
    <col min="15061" max="15061" width="5.13333333333333" style="99" customWidth="1"/>
    <col min="15062" max="15068" width="8.63333333333333" style="99" customWidth="1"/>
    <col min="15069" max="15069" width="5.13333333333333" style="99" customWidth="1"/>
    <col min="15070" max="15073" width="8.63333333333333" style="99" customWidth="1"/>
    <col min="15074" max="15076" width="9" style="99"/>
    <col min="15077" max="15310" width="8.88333333333333" style="99"/>
    <col min="15311" max="15311" width="5.75" style="99" customWidth="1"/>
    <col min="15312" max="15312" width="36.6333333333333" style="99" customWidth="1"/>
    <col min="15313" max="15316" width="8.63333333333333" style="99" customWidth="1"/>
    <col min="15317" max="15317" width="5.13333333333333" style="99" customWidth="1"/>
    <col min="15318" max="15324" width="8.63333333333333" style="99" customWidth="1"/>
    <col min="15325" max="15325" width="5.13333333333333" style="99" customWidth="1"/>
    <col min="15326" max="15329" width="8.63333333333333" style="99" customWidth="1"/>
    <col min="15330" max="15332" width="9" style="99"/>
    <col min="15333" max="15566" width="8.88333333333333" style="99"/>
    <col min="15567" max="15567" width="5.75" style="99" customWidth="1"/>
    <col min="15568" max="15568" width="36.6333333333333" style="99" customWidth="1"/>
    <col min="15569" max="15572" width="8.63333333333333" style="99" customWidth="1"/>
    <col min="15573" max="15573" width="5.13333333333333" style="99" customWidth="1"/>
    <col min="15574" max="15580" width="8.63333333333333" style="99" customWidth="1"/>
    <col min="15581" max="15581" width="5.13333333333333" style="99" customWidth="1"/>
    <col min="15582" max="15585" width="8.63333333333333" style="99" customWidth="1"/>
    <col min="15586" max="15588" width="9" style="99"/>
    <col min="15589" max="15822" width="8.88333333333333" style="99"/>
    <col min="15823" max="15823" width="5.75" style="99" customWidth="1"/>
    <col min="15824" max="15824" width="36.6333333333333" style="99" customWidth="1"/>
    <col min="15825" max="15828" width="8.63333333333333" style="99" customWidth="1"/>
    <col min="15829" max="15829" width="5.13333333333333" style="99" customWidth="1"/>
    <col min="15830" max="15836" width="8.63333333333333" style="99" customWidth="1"/>
    <col min="15837" max="15837" width="5.13333333333333" style="99" customWidth="1"/>
    <col min="15838" max="15841" width="8.63333333333333" style="99" customWidth="1"/>
    <col min="15842" max="15844" width="9" style="99"/>
    <col min="15845" max="16078" width="8.88333333333333" style="99"/>
    <col min="16079" max="16079" width="5.75" style="99" customWidth="1"/>
    <col min="16080" max="16080" width="36.6333333333333" style="99" customWidth="1"/>
    <col min="16081" max="16084" width="8.63333333333333" style="99" customWidth="1"/>
    <col min="16085" max="16085" width="5.13333333333333" style="99" customWidth="1"/>
    <col min="16086" max="16092" width="8.63333333333333" style="99" customWidth="1"/>
    <col min="16093" max="16093" width="5.13333333333333" style="99" customWidth="1"/>
    <col min="16094" max="16097" width="8.63333333333333" style="99" customWidth="1"/>
    <col min="16098" max="16100" width="9" style="99"/>
    <col min="16101" max="16334" width="8.88333333333333" style="99"/>
    <col min="16335" max="16362" width="9" style="99"/>
    <col min="16363" max="16384" width="9" style="134"/>
  </cols>
  <sheetData>
    <row r="1" s="132" customFormat="1" customHeight="1" spans="2:10">
      <c r="B1" s="135" t="s">
        <v>53</v>
      </c>
      <c r="G1" s="136"/>
      <c r="J1" s="136"/>
    </row>
    <row r="2" s="133" customFormat="1" customHeight="1" spans="1:10">
      <c r="A2" s="137" t="s">
        <v>54</v>
      </c>
      <c r="B2" s="138"/>
      <c r="C2" s="138"/>
      <c r="D2" s="138"/>
      <c r="E2" s="138"/>
      <c r="F2" s="138"/>
      <c r="G2" s="138"/>
      <c r="H2" s="138"/>
      <c r="I2" s="138"/>
      <c r="J2" s="138"/>
    </row>
    <row r="3" s="133" customFormat="1" customHeight="1" spans="1:10">
      <c r="A3" s="138"/>
      <c r="B3" s="138"/>
      <c r="C3" s="138"/>
      <c r="D3" s="138"/>
      <c r="E3" s="138"/>
      <c r="F3" s="138"/>
      <c r="G3" s="138"/>
      <c r="H3" s="138"/>
      <c r="I3" s="138"/>
      <c r="J3" s="138"/>
    </row>
    <row r="4" s="133" customFormat="1" customHeight="1" spans="1:10">
      <c r="A4" s="139" t="s">
        <v>57</v>
      </c>
      <c r="B4" s="140"/>
      <c r="C4" s="140"/>
      <c r="D4" s="140"/>
      <c r="E4" s="140"/>
      <c r="F4" s="140"/>
      <c r="G4" s="141"/>
      <c r="H4" s="140"/>
      <c r="I4" s="140"/>
      <c r="J4" s="141"/>
    </row>
    <row r="5" s="133" customFormat="1" customHeight="1" spans="1:10">
      <c r="A5" s="142" t="s">
        <v>3</v>
      </c>
      <c r="B5" s="142" t="s">
        <v>58</v>
      </c>
      <c r="C5" s="142" t="s">
        <v>6</v>
      </c>
      <c r="D5" s="143"/>
      <c r="E5" s="143"/>
      <c r="F5" s="143"/>
      <c r="G5" s="143"/>
      <c r="H5" s="143"/>
      <c r="I5" s="143"/>
      <c r="J5" s="143"/>
    </row>
    <row r="6" s="133" customFormat="1" customHeight="1" spans="1:10">
      <c r="A6" s="143"/>
      <c r="B6" s="143"/>
      <c r="C6" s="142" t="s">
        <v>59</v>
      </c>
      <c r="D6" s="143"/>
      <c r="E6" s="143"/>
      <c r="F6" s="143"/>
      <c r="G6" s="142" t="s">
        <v>60</v>
      </c>
      <c r="H6" s="143"/>
      <c r="I6" s="143"/>
      <c r="J6" s="142" t="s">
        <v>61</v>
      </c>
    </row>
    <row r="7" s="133" customFormat="1" ht="28" customHeight="1" spans="1:10">
      <c r="A7" s="143"/>
      <c r="B7" s="143"/>
      <c r="C7" s="142" t="s">
        <v>62</v>
      </c>
      <c r="D7" s="142" t="s">
        <v>56</v>
      </c>
      <c r="E7" s="142" t="s">
        <v>14</v>
      </c>
      <c r="F7" s="142" t="s">
        <v>63</v>
      </c>
      <c r="G7" s="142" t="s">
        <v>16</v>
      </c>
      <c r="H7" s="144" t="s">
        <v>17</v>
      </c>
      <c r="I7" s="147" t="s">
        <v>64</v>
      </c>
      <c r="J7" s="143"/>
    </row>
    <row r="8" s="96" customFormat="1" customHeight="1" spans="1:10">
      <c r="A8" s="107" t="s">
        <v>19</v>
      </c>
      <c r="B8" s="108" t="s">
        <v>20</v>
      </c>
      <c r="C8" s="109">
        <f>C9+C21+C24</f>
        <v>1023.85</v>
      </c>
      <c r="D8" s="109">
        <f>D9+D21+D24</f>
        <v>516.79</v>
      </c>
      <c r="E8" s="109">
        <f>E9+E21+E24</f>
        <v>0</v>
      </c>
      <c r="F8" s="109">
        <f>F9+F21+F24</f>
        <v>1540.64</v>
      </c>
      <c r="G8" s="107" t="s">
        <v>65</v>
      </c>
      <c r="H8" s="119">
        <v>3000</v>
      </c>
      <c r="I8" s="119">
        <f>F8/H8*10000</f>
        <v>5135.46666666667</v>
      </c>
      <c r="J8" s="120">
        <f>F8/F53</f>
        <v>0.866394055733661</v>
      </c>
    </row>
    <row r="9" s="96" customFormat="1" customHeight="1" spans="1:10">
      <c r="A9" s="110" t="s">
        <v>66</v>
      </c>
      <c r="B9" s="111" t="s">
        <v>67</v>
      </c>
      <c r="C9" s="112">
        <f>SUM(C10:C20)</f>
        <v>920.2</v>
      </c>
      <c r="D9" s="112">
        <f>SUM(D10:D20)</f>
        <v>433.89</v>
      </c>
      <c r="E9" s="112">
        <f>SUM(E10:E20)</f>
        <v>0</v>
      </c>
      <c r="F9" s="112">
        <f>SUM(F10:F20)</f>
        <v>1354.09</v>
      </c>
      <c r="G9" s="110" t="s">
        <v>65</v>
      </c>
      <c r="H9" s="122">
        <v>2870</v>
      </c>
      <c r="I9" s="122">
        <f>F9/H9*10000</f>
        <v>4718.08362369338</v>
      </c>
      <c r="J9" s="123">
        <f>F9/F53</f>
        <v>0.7614858285702</v>
      </c>
    </row>
    <row r="10" s="96" customFormat="1" customHeight="1" spans="1:10">
      <c r="A10" s="113">
        <v>1</v>
      </c>
      <c r="B10" s="114" t="s">
        <v>68</v>
      </c>
      <c r="C10" s="115">
        <f>大表旧!L9</f>
        <v>918.4</v>
      </c>
      <c r="D10" s="115">
        <f>大表旧!M9+大表旧!N9</f>
        <v>0</v>
      </c>
      <c r="E10" s="115">
        <f>大表旧!O9</f>
        <v>0</v>
      </c>
      <c r="F10" s="115">
        <f>SUM(C10:E10)</f>
        <v>918.4</v>
      </c>
      <c r="G10" s="113" t="s">
        <v>65</v>
      </c>
      <c r="H10" s="125">
        <v>2870</v>
      </c>
      <c r="I10" s="125">
        <f>F10/H10*10000</f>
        <v>3200</v>
      </c>
      <c r="J10" s="126"/>
    </row>
    <row r="11" s="96" customFormat="1" customHeight="1" spans="1:10">
      <c r="A11" s="113">
        <v>2</v>
      </c>
      <c r="B11" s="114" t="s">
        <v>69</v>
      </c>
      <c r="C11" s="115">
        <f>大表旧!L10</f>
        <v>0</v>
      </c>
      <c r="D11" s="115">
        <f>大表旧!M10+大表旧!N10</f>
        <v>60.27</v>
      </c>
      <c r="E11" s="115">
        <f>大表旧!O10</f>
        <v>0</v>
      </c>
      <c r="F11" s="115">
        <f t="shared" ref="F11:F20" si="0">SUM(C11:E11)</f>
        <v>60.27</v>
      </c>
      <c r="G11" s="113" t="s">
        <v>65</v>
      </c>
      <c r="H11" s="125">
        <v>2870</v>
      </c>
      <c r="I11" s="125">
        <f t="shared" ref="I11:I22" si="1">F11/H11*10000</f>
        <v>210</v>
      </c>
      <c r="J11" s="126"/>
    </row>
    <row r="12" s="96" customFormat="1" customHeight="1" spans="1:10">
      <c r="A12" s="113">
        <v>3</v>
      </c>
      <c r="B12" s="114" t="s">
        <v>70</v>
      </c>
      <c r="C12" s="115">
        <f>大表旧!L11</f>
        <v>0</v>
      </c>
      <c r="D12" s="115">
        <f>大表旧!M11+大表旧!N11</f>
        <v>34.44</v>
      </c>
      <c r="E12" s="115">
        <f>大表旧!O11</f>
        <v>0</v>
      </c>
      <c r="F12" s="115">
        <f t="shared" si="0"/>
        <v>34.44</v>
      </c>
      <c r="G12" s="113" t="s">
        <v>65</v>
      </c>
      <c r="H12" s="125">
        <v>2870</v>
      </c>
      <c r="I12" s="125">
        <f t="shared" si="1"/>
        <v>120</v>
      </c>
      <c r="J12" s="126"/>
    </row>
    <row r="13" s="96" customFormat="1" customHeight="1" spans="1:10">
      <c r="A13" s="113">
        <v>4</v>
      </c>
      <c r="B13" s="114" t="s">
        <v>71</v>
      </c>
      <c r="C13" s="115">
        <f>大表旧!L12</f>
        <v>0</v>
      </c>
      <c r="D13" s="115">
        <f>大表旧!M12+大表旧!N12</f>
        <v>80.36</v>
      </c>
      <c r="E13" s="115">
        <f>大表旧!O12</f>
        <v>0</v>
      </c>
      <c r="F13" s="115">
        <f t="shared" si="0"/>
        <v>80.36</v>
      </c>
      <c r="G13" s="113" t="s">
        <v>65</v>
      </c>
      <c r="H13" s="125">
        <v>2870</v>
      </c>
      <c r="I13" s="125">
        <f t="shared" si="1"/>
        <v>280</v>
      </c>
      <c r="J13" s="126"/>
    </row>
    <row r="14" s="96" customFormat="1" customHeight="1" spans="1:10">
      <c r="A14" s="113">
        <v>5</v>
      </c>
      <c r="B14" s="114" t="s">
        <v>72</v>
      </c>
      <c r="C14" s="115">
        <f>大表旧!L13</f>
        <v>0</v>
      </c>
      <c r="D14" s="115">
        <f>大表旧!M13+大表旧!N13</f>
        <v>51.66</v>
      </c>
      <c r="E14" s="115">
        <f>大表旧!O13</f>
        <v>0</v>
      </c>
      <c r="F14" s="115">
        <f t="shared" si="0"/>
        <v>51.66</v>
      </c>
      <c r="G14" s="113" t="s">
        <v>65</v>
      </c>
      <c r="H14" s="125">
        <v>2870</v>
      </c>
      <c r="I14" s="125">
        <f t="shared" si="1"/>
        <v>180</v>
      </c>
      <c r="J14" s="126"/>
    </row>
    <row r="15" s="96" customFormat="1" customHeight="1" spans="1:10">
      <c r="A15" s="113">
        <v>6</v>
      </c>
      <c r="B15" s="114" t="s">
        <v>73</v>
      </c>
      <c r="C15" s="115">
        <f>大表旧!L14</f>
        <v>0</v>
      </c>
      <c r="D15" s="115">
        <f>大表旧!M14+大表旧!N14</f>
        <v>80.36</v>
      </c>
      <c r="E15" s="115">
        <f>大表旧!O14</f>
        <v>0</v>
      </c>
      <c r="F15" s="115">
        <f t="shared" si="0"/>
        <v>80.36</v>
      </c>
      <c r="G15" s="113" t="s">
        <v>65</v>
      </c>
      <c r="H15" s="125">
        <v>2870</v>
      </c>
      <c r="I15" s="125">
        <f t="shared" si="1"/>
        <v>280</v>
      </c>
      <c r="J15" s="126"/>
    </row>
    <row r="16" s="96" customFormat="1" customHeight="1" spans="1:10">
      <c r="A16" s="113">
        <v>7</v>
      </c>
      <c r="B16" s="114" t="s">
        <v>74</v>
      </c>
      <c r="C16" s="115">
        <f>大表旧!L15</f>
        <v>0</v>
      </c>
      <c r="D16" s="115">
        <f>大表旧!M15+大表旧!N15</f>
        <v>7.2</v>
      </c>
      <c r="E16" s="115">
        <f>大表旧!O15</f>
        <v>0</v>
      </c>
      <c r="F16" s="115">
        <f t="shared" si="0"/>
        <v>7.2</v>
      </c>
      <c r="G16" s="113" t="s">
        <v>75</v>
      </c>
      <c r="H16" s="125">
        <v>24</v>
      </c>
      <c r="I16" s="125">
        <f t="shared" si="1"/>
        <v>3000</v>
      </c>
      <c r="J16" s="126"/>
    </row>
    <row r="17" s="96" customFormat="1" customHeight="1" spans="1:10">
      <c r="A17" s="113">
        <v>8</v>
      </c>
      <c r="B17" s="114" t="s">
        <v>76</v>
      </c>
      <c r="C17" s="115">
        <f>大表旧!L16</f>
        <v>0</v>
      </c>
      <c r="D17" s="115">
        <f>大表旧!M16+大表旧!N16</f>
        <v>50</v>
      </c>
      <c r="E17" s="115">
        <f>大表旧!O16</f>
        <v>0</v>
      </c>
      <c r="F17" s="115">
        <f t="shared" si="0"/>
        <v>50</v>
      </c>
      <c r="G17" s="113" t="s">
        <v>77</v>
      </c>
      <c r="H17" s="125">
        <v>1</v>
      </c>
      <c r="I17" s="125">
        <f t="shared" si="1"/>
        <v>500000</v>
      </c>
      <c r="J17" s="126"/>
    </row>
    <row r="18" s="96" customFormat="1" customHeight="1" spans="1:10">
      <c r="A18" s="113">
        <v>9</v>
      </c>
      <c r="B18" s="114" t="s">
        <v>78</v>
      </c>
      <c r="C18" s="115">
        <f>大表旧!L17</f>
        <v>0</v>
      </c>
      <c r="D18" s="115">
        <f>大表旧!M17+大表旧!N17</f>
        <v>9</v>
      </c>
      <c r="E18" s="115">
        <f>大表旧!O17</f>
        <v>0</v>
      </c>
      <c r="F18" s="115">
        <f t="shared" si="0"/>
        <v>9</v>
      </c>
      <c r="G18" s="113" t="s">
        <v>65</v>
      </c>
      <c r="H18" s="125">
        <v>3000</v>
      </c>
      <c r="I18" s="125">
        <f t="shared" si="1"/>
        <v>30</v>
      </c>
      <c r="J18" s="126"/>
    </row>
    <row r="19" s="96" customFormat="1" customHeight="1" spans="1:10">
      <c r="A19" s="113">
        <v>10</v>
      </c>
      <c r="B19" s="114" t="s">
        <v>79</v>
      </c>
      <c r="C19" s="115">
        <f>大表旧!L18</f>
        <v>0</v>
      </c>
      <c r="D19" s="115">
        <f>大表旧!M18+大表旧!N18</f>
        <v>60</v>
      </c>
      <c r="E19" s="115">
        <f>大表旧!O18</f>
        <v>0</v>
      </c>
      <c r="F19" s="115">
        <f t="shared" si="0"/>
        <v>60</v>
      </c>
      <c r="G19" s="113" t="s">
        <v>80</v>
      </c>
      <c r="H19" s="125">
        <v>2</v>
      </c>
      <c r="I19" s="125">
        <f t="shared" si="1"/>
        <v>300000</v>
      </c>
      <c r="J19" s="126"/>
    </row>
    <row r="20" s="96" customFormat="1" customHeight="1" spans="1:10">
      <c r="A20" s="113">
        <v>11</v>
      </c>
      <c r="B20" s="114" t="s">
        <v>81</v>
      </c>
      <c r="C20" s="115">
        <f>大表旧!L19</f>
        <v>1.8</v>
      </c>
      <c r="D20" s="115">
        <f>大表旧!M19+大表旧!N19</f>
        <v>0.6</v>
      </c>
      <c r="E20" s="115">
        <f>大表旧!O19</f>
        <v>0</v>
      </c>
      <c r="F20" s="115">
        <f t="shared" si="0"/>
        <v>2.4</v>
      </c>
      <c r="G20" s="113" t="s">
        <v>82</v>
      </c>
      <c r="H20" s="125">
        <v>18</v>
      </c>
      <c r="I20" s="125">
        <f t="shared" si="1"/>
        <v>1333.33333333333</v>
      </c>
      <c r="J20" s="126"/>
    </row>
    <row r="21" s="96" customFormat="1" customHeight="1" spans="1:10">
      <c r="A21" s="110" t="s">
        <v>83</v>
      </c>
      <c r="B21" s="111" t="s">
        <v>84</v>
      </c>
      <c r="C21" s="112">
        <f>SUM(C22:C23)</f>
        <v>19.5</v>
      </c>
      <c r="D21" s="112">
        <f>SUM(D22:D23)</f>
        <v>16.9</v>
      </c>
      <c r="E21" s="112">
        <f>SUM(E22:E23)</f>
        <v>0</v>
      </c>
      <c r="F21" s="112">
        <f>SUM(F22:F23)</f>
        <v>36.4</v>
      </c>
      <c r="G21" s="110" t="s">
        <v>65</v>
      </c>
      <c r="H21" s="122">
        <v>130</v>
      </c>
      <c r="I21" s="122">
        <f t="shared" si="1"/>
        <v>2800</v>
      </c>
      <c r="J21" s="127">
        <f>F21/F53</f>
        <v>0.0204698979831143</v>
      </c>
    </row>
    <row r="22" s="96" customFormat="1" customHeight="1" spans="1:10">
      <c r="A22" s="113">
        <v>1</v>
      </c>
      <c r="B22" s="114" t="s">
        <v>85</v>
      </c>
      <c r="C22" s="115">
        <f>大表旧!L21</f>
        <v>19.5</v>
      </c>
      <c r="D22" s="115">
        <f>大表旧!M21+大表旧!N21</f>
        <v>0</v>
      </c>
      <c r="E22" s="115">
        <f>大表旧!O21</f>
        <v>0</v>
      </c>
      <c r="F22" s="115">
        <f t="shared" ref="F22:F26" si="2">SUM(C22:E22)</f>
        <v>19.5</v>
      </c>
      <c r="G22" s="113" t="s">
        <v>65</v>
      </c>
      <c r="H22" s="125">
        <v>130</v>
      </c>
      <c r="I22" s="125">
        <f t="shared" si="1"/>
        <v>1500</v>
      </c>
      <c r="J22" s="126"/>
    </row>
    <row r="23" s="96" customFormat="1" customHeight="1" spans="1:10">
      <c r="A23" s="113">
        <v>2</v>
      </c>
      <c r="B23" s="114" t="s">
        <v>86</v>
      </c>
      <c r="C23" s="115">
        <f>大表旧!L22</f>
        <v>0</v>
      </c>
      <c r="D23" s="115">
        <f>大表旧!M22+大表旧!N22</f>
        <v>16.9</v>
      </c>
      <c r="E23" s="115">
        <f>大表旧!O22</f>
        <v>0</v>
      </c>
      <c r="F23" s="115">
        <f t="shared" si="2"/>
        <v>16.9</v>
      </c>
      <c r="G23" s="113" t="s">
        <v>65</v>
      </c>
      <c r="H23" s="125">
        <v>130</v>
      </c>
      <c r="I23" s="125">
        <f t="shared" ref="I23:I25" si="3">F23/H23*10000</f>
        <v>1300</v>
      </c>
      <c r="J23" s="126"/>
    </row>
    <row r="24" s="96" customFormat="1" customHeight="1" spans="1:10">
      <c r="A24" s="110" t="s">
        <v>87</v>
      </c>
      <c r="B24" s="111" t="s">
        <v>88</v>
      </c>
      <c r="C24" s="112">
        <f>SUM(C25:C34)</f>
        <v>84.15</v>
      </c>
      <c r="D24" s="112">
        <f>SUM(D25:D34)</f>
        <v>66</v>
      </c>
      <c r="E24" s="112">
        <f>SUM(E25:E34)</f>
        <v>0</v>
      </c>
      <c r="F24" s="112">
        <f>SUM(F25:F34)</f>
        <v>150.15</v>
      </c>
      <c r="G24" s="110"/>
      <c r="H24" s="122">
        <v>2417.87</v>
      </c>
      <c r="I24" s="122">
        <f t="shared" si="3"/>
        <v>621.001129092962</v>
      </c>
      <c r="J24" s="127">
        <f>F24/F53</f>
        <v>0.0844383291803466</v>
      </c>
    </row>
    <row r="25" s="96" customFormat="1" customHeight="1" spans="1:10">
      <c r="A25" s="113">
        <v>1</v>
      </c>
      <c r="B25" s="114" t="s">
        <v>89</v>
      </c>
      <c r="C25" s="115">
        <f>大表旧!L24</f>
        <v>8.4</v>
      </c>
      <c r="D25" s="115">
        <f>大表旧!M24+大表旧!N24</f>
        <v>0</v>
      </c>
      <c r="E25" s="115">
        <f>大表旧!O24</f>
        <v>0</v>
      </c>
      <c r="F25" s="115">
        <f t="shared" si="2"/>
        <v>8.4</v>
      </c>
      <c r="G25" s="113" t="s">
        <v>65</v>
      </c>
      <c r="H25" s="125">
        <v>300</v>
      </c>
      <c r="I25" s="125">
        <f t="shared" si="3"/>
        <v>280</v>
      </c>
      <c r="J25" s="126"/>
    </row>
    <row r="26" s="96" customFormat="1" customHeight="1" spans="1:10">
      <c r="A26" s="113">
        <v>2</v>
      </c>
      <c r="B26" s="114" t="s">
        <v>90</v>
      </c>
      <c r="C26" s="115">
        <f>大表旧!L25</f>
        <v>12</v>
      </c>
      <c r="D26" s="115">
        <f>大表旧!M25+大表旧!N25</f>
        <v>0</v>
      </c>
      <c r="E26" s="115">
        <f>大表旧!O25</f>
        <v>0</v>
      </c>
      <c r="F26" s="115">
        <f t="shared" si="2"/>
        <v>12</v>
      </c>
      <c r="G26" s="113" t="s">
        <v>65</v>
      </c>
      <c r="H26" s="125">
        <v>1200</v>
      </c>
      <c r="I26" s="125">
        <f t="shared" ref="I26:I34" si="4">F26/H26*10000</f>
        <v>100</v>
      </c>
      <c r="J26" s="126"/>
    </row>
    <row r="27" s="96" customFormat="1" customHeight="1" spans="1:10">
      <c r="A27" s="113">
        <v>3</v>
      </c>
      <c r="B27" s="114" t="s">
        <v>91</v>
      </c>
      <c r="C27" s="115">
        <f>大表旧!L26</f>
        <v>8.75</v>
      </c>
      <c r="D27" s="115">
        <f>大表旧!M26+大表旧!N26</f>
        <v>0</v>
      </c>
      <c r="E27" s="115">
        <f>大表旧!O26</f>
        <v>0</v>
      </c>
      <c r="F27" s="115">
        <f t="shared" ref="F27:F34" si="5">SUM(C27:E27)</f>
        <v>8.75</v>
      </c>
      <c r="G27" s="113" t="s">
        <v>65</v>
      </c>
      <c r="H27" s="125">
        <v>250</v>
      </c>
      <c r="I27" s="125">
        <f t="shared" si="4"/>
        <v>350</v>
      </c>
      <c r="J27" s="126"/>
    </row>
    <row r="28" s="96" customFormat="1" customHeight="1" spans="1:16351">
      <c r="A28" s="113">
        <v>4</v>
      </c>
      <c r="B28" s="114" t="s">
        <v>92</v>
      </c>
      <c r="C28" s="115">
        <f>大表旧!L27</f>
        <v>18</v>
      </c>
      <c r="D28" s="115">
        <f>大表旧!M27+大表旧!N27</f>
        <v>0</v>
      </c>
      <c r="E28" s="115">
        <f>大表旧!O27</f>
        <v>0</v>
      </c>
      <c r="F28" s="115">
        <f t="shared" si="5"/>
        <v>18</v>
      </c>
      <c r="G28" s="113" t="s">
        <v>65</v>
      </c>
      <c r="H28" s="125">
        <v>3000</v>
      </c>
      <c r="I28" s="125">
        <f t="shared" si="4"/>
        <v>60</v>
      </c>
      <c r="J28" s="126"/>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c r="BYH28" s="99"/>
      <c r="BYI28" s="99"/>
      <c r="BYJ28" s="99"/>
      <c r="BYK28" s="99"/>
      <c r="BYL28" s="99"/>
      <c r="BYM28" s="99"/>
      <c r="BYN28" s="99"/>
      <c r="BYO28" s="99"/>
      <c r="BYP28" s="99"/>
      <c r="BYQ28" s="99"/>
      <c r="BYR28" s="99"/>
      <c r="BYS28" s="99"/>
      <c r="BYT28" s="99"/>
      <c r="BYU28" s="99"/>
      <c r="BYV28" s="99"/>
      <c r="BYW28" s="99"/>
      <c r="BYX28" s="99"/>
      <c r="BYY28" s="99"/>
      <c r="BYZ28" s="99"/>
      <c r="BZA28" s="99"/>
      <c r="BZB28" s="99"/>
      <c r="BZC28" s="99"/>
      <c r="BZD28" s="99"/>
      <c r="BZE28" s="99"/>
      <c r="BZF28" s="99"/>
      <c r="BZG28" s="99"/>
      <c r="BZH28" s="99"/>
      <c r="BZI28" s="99"/>
      <c r="BZJ28" s="99"/>
      <c r="BZK28" s="99"/>
      <c r="BZL28" s="99"/>
      <c r="BZM28" s="99"/>
      <c r="BZN28" s="99"/>
      <c r="BZO28" s="99"/>
      <c r="BZP28" s="99"/>
      <c r="BZQ28" s="99"/>
      <c r="BZR28" s="99"/>
      <c r="BZS28" s="99"/>
      <c r="BZT28" s="99"/>
      <c r="BZU28" s="99"/>
      <c r="BZV28" s="99"/>
      <c r="BZW28" s="99"/>
      <c r="BZX28" s="99"/>
      <c r="BZY28" s="99"/>
      <c r="BZZ28" s="99"/>
      <c r="CAA28" s="99"/>
      <c r="CAB28" s="99"/>
      <c r="CAC28" s="99"/>
      <c r="CAD28" s="99"/>
      <c r="CAE28" s="99"/>
      <c r="CAF28" s="99"/>
      <c r="CAG28" s="99"/>
      <c r="CAH28" s="99"/>
      <c r="CAI28" s="99"/>
      <c r="CAJ28" s="99"/>
      <c r="CAK28" s="99"/>
      <c r="CAL28" s="99"/>
      <c r="CAM28" s="99"/>
      <c r="CAN28" s="99"/>
      <c r="CAO28" s="99"/>
      <c r="CAP28" s="99"/>
      <c r="CAQ28" s="99"/>
      <c r="CAR28" s="99"/>
      <c r="CAS28" s="99"/>
      <c r="CAT28" s="99"/>
      <c r="CAU28" s="99"/>
      <c r="CAV28" s="99"/>
      <c r="CAW28" s="99"/>
      <c r="CAX28" s="99"/>
      <c r="CAY28" s="99"/>
      <c r="CAZ28" s="99"/>
      <c r="CBA28" s="99"/>
      <c r="CBB28" s="99"/>
      <c r="CBC28" s="99"/>
      <c r="CBD28" s="99"/>
      <c r="CBE28" s="99"/>
      <c r="CBF28" s="99"/>
      <c r="CBG28" s="99"/>
      <c r="CBH28" s="99"/>
      <c r="CBI28" s="99"/>
      <c r="CBJ28" s="99"/>
      <c r="CBK28" s="99"/>
      <c r="CBL28" s="99"/>
      <c r="CBM28" s="99"/>
      <c r="CBN28" s="99"/>
      <c r="CBO28" s="99"/>
      <c r="CBP28" s="99"/>
      <c r="CBQ28" s="99"/>
      <c r="CBR28" s="99"/>
      <c r="CBS28" s="99"/>
      <c r="CBT28" s="99"/>
      <c r="CBU28" s="99"/>
      <c r="CBV28" s="99"/>
      <c r="CBW28" s="99"/>
      <c r="CBX28" s="99"/>
      <c r="CBY28" s="99"/>
      <c r="CBZ28" s="99"/>
      <c r="CCA28" s="99"/>
      <c r="CCB28" s="99"/>
      <c r="CCC28" s="99"/>
      <c r="CCD28" s="99"/>
      <c r="CCE28" s="99"/>
      <c r="CCF28" s="99"/>
      <c r="CCG28" s="99"/>
      <c r="CCH28" s="99"/>
      <c r="CCI28" s="99"/>
      <c r="CCJ28" s="99"/>
      <c r="CCK28" s="99"/>
      <c r="CCL28" s="99"/>
      <c r="CCM28" s="99"/>
      <c r="CCN28" s="99"/>
      <c r="CCO28" s="99"/>
      <c r="CCP28" s="99"/>
      <c r="CCQ28" s="99"/>
      <c r="CCR28" s="99"/>
      <c r="CCS28" s="99"/>
      <c r="CCT28" s="99"/>
      <c r="CCU28" s="99"/>
      <c r="CCV28" s="99"/>
      <c r="CCW28" s="99"/>
      <c r="CCX28" s="99"/>
      <c r="CCY28" s="99"/>
      <c r="CCZ28" s="99"/>
      <c r="CDA28" s="99"/>
      <c r="CDB28" s="99"/>
      <c r="CDC28" s="99"/>
      <c r="CDD28" s="99"/>
      <c r="CDE28" s="99"/>
      <c r="CDF28" s="99"/>
      <c r="CDG28" s="99"/>
      <c r="CDH28" s="99"/>
      <c r="CDI28" s="99"/>
      <c r="CDJ28" s="99"/>
      <c r="CDK28" s="99"/>
      <c r="CDL28" s="99"/>
      <c r="CDM28" s="99"/>
      <c r="CDN28" s="99"/>
      <c r="CDO28" s="99"/>
      <c r="CDP28" s="99"/>
      <c r="CDQ28" s="99"/>
      <c r="CDR28" s="99"/>
      <c r="CDS28" s="99"/>
      <c r="CDT28" s="99"/>
      <c r="CDU28" s="99"/>
      <c r="CDV28" s="99"/>
      <c r="CDW28" s="99"/>
      <c r="CDX28" s="99"/>
      <c r="CDY28" s="99"/>
      <c r="CDZ28" s="99"/>
      <c r="CEA28" s="99"/>
      <c r="CEB28" s="99"/>
      <c r="CEC28" s="99"/>
      <c r="CED28" s="99"/>
      <c r="CEE28" s="99"/>
      <c r="CEF28" s="99"/>
      <c r="CEG28" s="99"/>
      <c r="CEH28" s="99"/>
      <c r="CEI28" s="99"/>
      <c r="CEJ28" s="99"/>
      <c r="CEK28" s="99"/>
      <c r="CEL28" s="99"/>
      <c r="CEM28" s="99"/>
      <c r="CEN28" s="99"/>
      <c r="CEO28" s="99"/>
      <c r="CEP28" s="99"/>
      <c r="CEQ28" s="99"/>
      <c r="CER28" s="99"/>
      <c r="CES28" s="99"/>
      <c r="CET28" s="99"/>
      <c r="CEU28" s="99"/>
      <c r="CEV28" s="99"/>
      <c r="CEW28" s="99"/>
      <c r="CEX28" s="99"/>
      <c r="CEY28" s="99"/>
      <c r="CEZ28" s="99"/>
      <c r="CFA28" s="99"/>
      <c r="CFB28" s="99"/>
      <c r="CFC28" s="99"/>
      <c r="CFD28" s="99"/>
      <c r="CFE28" s="99"/>
      <c r="CFF28" s="99"/>
      <c r="CFG28" s="99"/>
      <c r="CFH28" s="99"/>
      <c r="CFI28" s="99"/>
      <c r="CFJ28" s="99"/>
      <c r="CFK28" s="99"/>
      <c r="CFL28" s="99"/>
      <c r="CFM28" s="99"/>
      <c r="CFN28" s="99"/>
      <c r="CFO28" s="99"/>
      <c r="CFP28" s="99"/>
      <c r="CFQ28" s="99"/>
      <c r="CFR28" s="99"/>
      <c r="CFS28" s="99"/>
      <c r="CFT28" s="99"/>
      <c r="CFU28" s="99"/>
      <c r="CFV28" s="99"/>
      <c r="CFW28" s="99"/>
      <c r="CFX28" s="99"/>
      <c r="CFY28" s="99"/>
      <c r="CFZ28" s="99"/>
      <c r="CGA28" s="99"/>
      <c r="CGB28" s="99"/>
      <c r="CGC28" s="99"/>
      <c r="CGD28" s="99"/>
      <c r="CGE28" s="99"/>
      <c r="CGF28" s="99"/>
      <c r="CGG28" s="99"/>
      <c r="CGH28" s="99"/>
      <c r="CGI28" s="99"/>
      <c r="CGJ28" s="99"/>
      <c r="CGK28" s="99"/>
      <c r="CGL28" s="99"/>
      <c r="CGM28" s="99"/>
      <c r="CGN28" s="99"/>
      <c r="CGO28" s="99"/>
      <c r="CGP28" s="99"/>
      <c r="CGQ28" s="99"/>
      <c r="CGR28" s="99"/>
      <c r="CGS28" s="99"/>
      <c r="CGT28" s="99"/>
      <c r="CGU28" s="99"/>
      <c r="CGV28" s="99"/>
      <c r="CGW28" s="99"/>
      <c r="CGX28" s="99"/>
      <c r="CGY28" s="99"/>
      <c r="CGZ28" s="99"/>
      <c r="CHA28" s="99"/>
      <c r="CHB28" s="99"/>
      <c r="CHC28" s="99"/>
      <c r="CHD28" s="99"/>
      <c r="CHE28" s="99"/>
      <c r="CHF28" s="99"/>
      <c r="CHG28" s="99"/>
      <c r="CHH28" s="99"/>
      <c r="CHI28" s="99"/>
      <c r="CHJ28" s="99"/>
      <c r="CHK28" s="99"/>
      <c r="CHL28" s="99"/>
      <c r="CHM28" s="99"/>
      <c r="CHN28" s="99"/>
      <c r="CHO28" s="99"/>
      <c r="CHP28" s="99"/>
      <c r="CHQ28" s="99"/>
      <c r="CHR28" s="99"/>
      <c r="CHS28" s="99"/>
      <c r="CHT28" s="99"/>
      <c r="CHU28" s="99"/>
      <c r="CHV28" s="99"/>
      <c r="CHW28" s="99"/>
      <c r="CHX28" s="99"/>
      <c r="CHY28" s="99"/>
      <c r="CHZ28" s="99"/>
      <c r="CIA28" s="99"/>
      <c r="CIB28" s="99"/>
      <c r="CIC28" s="99"/>
      <c r="CID28" s="99"/>
      <c r="CIE28" s="99"/>
      <c r="CIF28" s="99"/>
      <c r="CIG28" s="99"/>
      <c r="CIH28" s="99"/>
      <c r="CII28" s="99"/>
      <c r="CIJ28" s="99"/>
      <c r="CIK28" s="99"/>
      <c r="CIL28" s="99"/>
      <c r="CIM28" s="99"/>
      <c r="CIN28" s="99"/>
      <c r="CIO28" s="99"/>
      <c r="CIP28" s="99"/>
      <c r="CIQ28" s="99"/>
      <c r="CIR28" s="99"/>
      <c r="CIS28" s="99"/>
      <c r="CIT28" s="99"/>
      <c r="CIU28" s="99"/>
      <c r="CIV28" s="99"/>
      <c r="CIW28" s="99"/>
      <c r="CIX28" s="99"/>
      <c r="CIY28" s="99"/>
      <c r="CIZ28" s="99"/>
      <c r="CJA28" s="99"/>
      <c r="CJB28" s="99"/>
      <c r="CJC28" s="99"/>
      <c r="CJD28" s="99"/>
      <c r="CJE28" s="99"/>
      <c r="CJF28" s="99"/>
      <c r="CJG28" s="99"/>
      <c r="CJH28" s="99"/>
      <c r="CJI28" s="99"/>
      <c r="CJJ28" s="99"/>
      <c r="CJK28" s="99"/>
      <c r="CJL28" s="99"/>
      <c r="CJM28" s="99"/>
      <c r="CJN28" s="99"/>
      <c r="CJO28" s="99"/>
      <c r="CJP28" s="99"/>
      <c r="CJQ28" s="99"/>
      <c r="CJR28" s="99"/>
      <c r="CJS28" s="99"/>
      <c r="CJT28" s="99"/>
      <c r="CJU28" s="99"/>
      <c r="CJV28" s="99"/>
      <c r="CJW28" s="99"/>
      <c r="CJX28" s="99"/>
      <c r="CJY28" s="99"/>
      <c r="CJZ28" s="99"/>
      <c r="CKA28" s="99"/>
      <c r="CKB28" s="99"/>
      <c r="CKC28" s="99"/>
      <c r="CKD28" s="99"/>
      <c r="CKE28" s="99"/>
      <c r="CKF28" s="99"/>
      <c r="CKG28" s="99"/>
      <c r="CKH28" s="99"/>
      <c r="CKI28" s="99"/>
      <c r="CKJ28" s="99"/>
      <c r="CKK28" s="99"/>
      <c r="CKL28" s="99"/>
      <c r="CKM28" s="99"/>
      <c r="CKN28" s="99"/>
      <c r="CKO28" s="99"/>
      <c r="CKP28" s="99"/>
      <c r="CKQ28" s="99"/>
      <c r="CKR28" s="99"/>
      <c r="CKS28" s="99"/>
      <c r="CKT28" s="99"/>
      <c r="CKU28" s="99"/>
      <c r="CKV28" s="99"/>
      <c r="CKW28" s="99"/>
      <c r="CKX28" s="99"/>
      <c r="CKY28" s="99"/>
      <c r="CKZ28" s="99"/>
      <c r="CLA28" s="99"/>
      <c r="CLB28" s="99"/>
      <c r="CLC28" s="99"/>
      <c r="CLD28" s="99"/>
      <c r="CLE28" s="99"/>
      <c r="CLF28" s="99"/>
      <c r="CLG28" s="99"/>
      <c r="CLH28" s="99"/>
      <c r="CLI28" s="99"/>
      <c r="CLJ28" s="99"/>
      <c r="CLK28" s="99"/>
      <c r="CLL28" s="99"/>
      <c r="CLM28" s="99"/>
      <c r="CLN28" s="99"/>
      <c r="CLO28" s="99"/>
      <c r="CLP28" s="99"/>
      <c r="CLQ28" s="99"/>
      <c r="CLR28" s="99"/>
      <c r="CLS28" s="99"/>
      <c r="CLT28" s="99"/>
      <c r="CLU28" s="99"/>
      <c r="CLV28" s="99"/>
      <c r="CLW28" s="99"/>
      <c r="CLX28" s="99"/>
      <c r="CLY28" s="99"/>
      <c r="CLZ28" s="99"/>
      <c r="CMA28" s="99"/>
      <c r="CMB28" s="99"/>
      <c r="CMC28" s="99"/>
      <c r="CMD28" s="99"/>
      <c r="CME28" s="99"/>
      <c r="CMF28" s="99"/>
      <c r="CMG28" s="99"/>
      <c r="CMH28" s="99"/>
      <c r="CMI28" s="99"/>
      <c r="CMJ28" s="99"/>
      <c r="CMK28" s="99"/>
      <c r="CML28" s="99"/>
      <c r="CMM28" s="99"/>
      <c r="CMN28" s="99"/>
      <c r="CMO28" s="99"/>
      <c r="CMP28" s="99"/>
      <c r="CMQ28" s="99"/>
      <c r="CMR28" s="99"/>
      <c r="CMS28" s="99"/>
      <c r="CMT28" s="99"/>
      <c r="CMU28" s="99"/>
      <c r="CMV28" s="99"/>
      <c r="CMW28" s="99"/>
      <c r="CMX28" s="99"/>
      <c r="CMY28" s="99"/>
      <c r="CMZ28" s="99"/>
      <c r="CNA28" s="99"/>
      <c r="CNB28" s="99"/>
      <c r="CNC28" s="99"/>
      <c r="CND28" s="99"/>
      <c r="CNE28" s="99"/>
      <c r="CNF28" s="99"/>
      <c r="CNG28" s="99"/>
      <c r="CNH28" s="99"/>
      <c r="CNI28" s="99"/>
      <c r="CNJ28" s="99"/>
      <c r="CNK28" s="99"/>
      <c r="CNL28" s="99"/>
      <c r="CNM28" s="99"/>
      <c r="CNN28" s="99"/>
      <c r="CNO28" s="99"/>
      <c r="CNP28" s="99"/>
      <c r="CNQ28" s="99"/>
      <c r="CNR28" s="99"/>
      <c r="CNS28" s="99"/>
      <c r="CNT28" s="99"/>
      <c r="CNU28" s="99"/>
      <c r="CNV28" s="99"/>
      <c r="CNW28" s="99"/>
      <c r="CNX28" s="99"/>
      <c r="CNY28" s="99"/>
      <c r="CNZ28" s="99"/>
      <c r="COA28" s="99"/>
      <c r="COB28" s="99"/>
      <c r="COC28" s="99"/>
      <c r="COD28" s="99"/>
      <c r="COE28" s="99"/>
      <c r="COF28" s="99"/>
      <c r="COG28" s="99"/>
      <c r="COH28" s="99"/>
      <c r="COI28" s="99"/>
      <c r="COJ28" s="99"/>
      <c r="COK28" s="99"/>
      <c r="COL28" s="99"/>
      <c r="COM28" s="99"/>
      <c r="CON28" s="99"/>
      <c r="COO28" s="99"/>
      <c r="COP28" s="99"/>
      <c r="COQ28" s="99"/>
      <c r="COR28" s="99"/>
      <c r="COS28" s="99"/>
      <c r="COT28" s="99"/>
      <c r="COU28" s="99"/>
      <c r="COV28" s="99"/>
      <c r="COW28" s="99"/>
      <c r="COX28" s="99"/>
      <c r="COY28" s="99"/>
      <c r="COZ28" s="99"/>
      <c r="CPA28" s="99"/>
      <c r="CPB28" s="99"/>
      <c r="CPC28" s="99"/>
      <c r="CPD28" s="99"/>
      <c r="CPE28" s="99"/>
      <c r="CPF28" s="99"/>
      <c r="CPG28" s="99"/>
      <c r="CPH28" s="99"/>
      <c r="CPI28" s="99"/>
      <c r="CPJ28" s="99"/>
      <c r="CPK28" s="99"/>
      <c r="CPL28" s="99"/>
      <c r="CPM28" s="99"/>
      <c r="CPN28" s="99"/>
      <c r="CPO28" s="99"/>
      <c r="CPP28" s="99"/>
      <c r="CPQ28" s="99"/>
      <c r="CPR28" s="99"/>
      <c r="CPS28" s="99"/>
      <c r="CPT28" s="99"/>
      <c r="CPU28" s="99"/>
      <c r="CPV28" s="99"/>
      <c r="CPW28" s="99"/>
      <c r="CPX28" s="99"/>
      <c r="CPY28" s="99"/>
      <c r="CPZ28" s="99"/>
      <c r="CQA28" s="99"/>
      <c r="CQB28" s="99"/>
      <c r="CQC28" s="99"/>
      <c r="CQD28" s="99"/>
      <c r="CQE28" s="99"/>
      <c r="CQF28" s="99"/>
      <c r="CQG28" s="99"/>
      <c r="CQH28" s="99"/>
      <c r="CQI28" s="99"/>
      <c r="CQJ28" s="99"/>
      <c r="CQK28" s="99"/>
      <c r="CQL28" s="99"/>
      <c r="CQM28" s="99"/>
      <c r="CQN28" s="99"/>
      <c r="CQO28" s="99"/>
      <c r="CQP28" s="99"/>
      <c r="CQQ28" s="99"/>
      <c r="CQR28" s="99"/>
      <c r="CQS28" s="99"/>
      <c r="CQT28" s="99"/>
      <c r="CQU28" s="99"/>
      <c r="CQV28" s="99"/>
      <c r="CQW28" s="99"/>
      <c r="CQX28" s="99"/>
      <c r="CQY28" s="99"/>
      <c r="CQZ28" s="99"/>
      <c r="CRA28" s="99"/>
      <c r="CRB28" s="99"/>
      <c r="CRC28" s="99"/>
      <c r="CRD28" s="99"/>
      <c r="CRE28" s="99"/>
      <c r="CRF28" s="99"/>
      <c r="CRG28" s="99"/>
      <c r="CRH28" s="99"/>
      <c r="CRI28" s="99"/>
      <c r="CRJ28" s="99"/>
      <c r="CRK28" s="99"/>
      <c r="CRL28" s="99"/>
      <c r="CRM28" s="99"/>
      <c r="CRN28" s="99"/>
      <c r="CRO28" s="99"/>
      <c r="CRP28" s="99"/>
      <c r="CRQ28" s="99"/>
      <c r="CRR28" s="99"/>
      <c r="CRS28" s="99"/>
      <c r="CRT28" s="99"/>
      <c r="CRU28" s="99"/>
      <c r="CRV28" s="99"/>
      <c r="CRW28" s="99"/>
      <c r="CRX28" s="99"/>
      <c r="CRY28" s="99"/>
      <c r="CRZ28" s="99"/>
      <c r="CSA28" s="99"/>
      <c r="CSB28" s="99"/>
      <c r="CSC28" s="99"/>
      <c r="CSD28" s="99"/>
      <c r="CSE28" s="99"/>
      <c r="CSF28" s="99"/>
      <c r="CSG28" s="99"/>
      <c r="CSH28" s="99"/>
      <c r="CSI28" s="99"/>
      <c r="CSJ28" s="99"/>
      <c r="CSK28" s="99"/>
      <c r="CSL28" s="99"/>
      <c r="CSM28" s="99"/>
      <c r="CSN28" s="99"/>
      <c r="CSO28" s="99"/>
      <c r="CSP28" s="99"/>
      <c r="CSQ28" s="99"/>
      <c r="CSR28" s="99"/>
      <c r="CSS28" s="99"/>
      <c r="CST28" s="99"/>
      <c r="CSU28" s="99"/>
      <c r="CSV28" s="99"/>
      <c r="CSW28" s="99"/>
      <c r="CSX28" s="99"/>
      <c r="CSY28" s="99"/>
      <c r="CSZ28" s="99"/>
      <c r="CTA28" s="99"/>
      <c r="CTB28" s="99"/>
      <c r="CTC28" s="99"/>
      <c r="CTD28" s="99"/>
      <c r="CTE28" s="99"/>
      <c r="CTF28" s="99"/>
      <c r="CTG28" s="99"/>
      <c r="CTH28" s="99"/>
      <c r="CTI28" s="99"/>
      <c r="CTJ28" s="99"/>
      <c r="CTK28" s="99"/>
      <c r="CTL28" s="99"/>
      <c r="CTM28" s="99"/>
      <c r="CTN28" s="99"/>
      <c r="CTO28" s="99"/>
      <c r="CTP28" s="99"/>
      <c r="CTQ28" s="99"/>
      <c r="CTR28" s="99"/>
      <c r="CTS28" s="99"/>
      <c r="CTT28" s="99"/>
      <c r="CTU28" s="99"/>
      <c r="CTV28" s="99"/>
      <c r="CTW28" s="99"/>
      <c r="CTX28" s="99"/>
      <c r="CTY28" s="99"/>
      <c r="CTZ28" s="99"/>
      <c r="CUA28" s="99"/>
      <c r="CUB28" s="99"/>
      <c r="CUC28" s="99"/>
      <c r="CUD28" s="99"/>
      <c r="CUE28" s="99"/>
      <c r="CUF28" s="99"/>
      <c r="CUG28" s="99"/>
      <c r="CUH28" s="99"/>
      <c r="CUI28" s="99"/>
      <c r="CUJ28" s="99"/>
      <c r="CUK28" s="99"/>
      <c r="CUL28" s="99"/>
      <c r="CUM28" s="99"/>
      <c r="CUN28" s="99"/>
      <c r="CUO28" s="99"/>
      <c r="CUP28" s="99"/>
      <c r="CUQ28" s="99"/>
      <c r="CUR28" s="99"/>
      <c r="CUS28" s="99"/>
      <c r="CUT28" s="99"/>
      <c r="CUU28" s="99"/>
      <c r="CUV28" s="99"/>
      <c r="CUW28" s="99"/>
      <c r="CUX28" s="99"/>
      <c r="CUY28" s="99"/>
      <c r="CUZ28" s="99"/>
      <c r="CVA28" s="99"/>
      <c r="CVB28" s="99"/>
      <c r="CVC28" s="99"/>
      <c r="CVD28" s="99"/>
      <c r="CVE28" s="99"/>
      <c r="CVF28" s="99"/>
      <c r="CVG28" s="99"/>
      <c r="CVH28" s="99"/>
      <c r="CVI28" s="99"/>
      <c r="CVJ28" s="99"/>
      <c r="CVK28" s="99"/>
      <c r="CVL28" s="99"/>
      <c r="CVM28" s="99"/>
      <c r="CVN28" s="99"/>
      <c r="CVO28" s="99"/>
      <c r="CVP28" s="99"/>
      <c r="CVQ28" s="99"/>
      <c r="CVR28" s="99"/>
      <c r="CVS28" s="99"/>
      <c r="CVT28" s="99"/>
      <c r="CVU28" s="99"/>
      <c r="CVV28" s="99"/>
      <c r="CVW28" s="99"/>
      <c r="CVX28" s="99"/>
      <c r="CVY28" s="99"/>
      <c r="CVZ28" s="99"/>
      <c r="CWA28" s="99"/>
      <c r="CWB28" s="99"/>
      <c r="CWC28" s="99"/>
      <c r="CWD28" s="99"/>
      <c r="CWE28" s="99"/>
      <c r="CWF28" s="99"/>
      <c r="CWG28" s="99"/>
      <c r="CWH28" s="99"/>
      <c r="CWI28" s="99"/>
      <c r="CWJ28" s="99"/>
      <c r="CWK28" s="99"/>
      <c r="CWL28" s="99"/>
      <c r="CWM28" s="99"/>
      <c r="CWN28" s="99"/>
      <c r="CWO28" s="99"/>
      <c r="CWP28" s="99"/>
      <c r="CWQ28" s="99"/>
      <c r="CWR28" s="99"/>
      <c r="CWS28" s="99"/>
      <c r="CWT28" s="99"/>
      <c r="CWU28" s="99"/>
      <c r="CWV28" s="99"/>
      <c r="CWW28" s="99"/>
      <c r="CWX28" s="99"/>
      <c r="CWY28" s="99"/>
      <c r="CWZ28" s="99"/>
      <c r="CXA28" s="99"/>
      <c r="CXB28" s="99"/>
      <c r="CXC28" s="99"/>
      <c r="CXD28" s="99"/>
      <c r="CXE28" s="99"/>
      <c r="CXF28" s="99"/>
      <c r="CXG28" s="99"/>
      <c r="CXH28" s="99"/>
      <c r="CXI28" s="99"/>
      <c r="CXJ28" s="99"/>
      <c r="CXK28" s="99"/>
      <c r="CXL28" s="99"/>
      <c r="CXM28" s="99"/>
      <c r="CXN28" s="99"/>
      <c r="CXO28" s="99"/>
      <c r="CXP28" s="99"/>
      <c r="CXQ28" s="99"/>
      <c r="CXR28" s="99"/>
      <c r="CXS28" s="99"/>
      <c r="CXT28" s="99"/>
      <c r="CXU28" s="99"/>
      <c r="CXV28" s="99"/>
      <c r="CXW28" s="99"/>
      <c r="CXX28" s="99"/>
      <c r="CXY28" s="99"/>
      <c r="CXZ28" s="99"/>
      <c r="CYA28" s="99"/>
      <c r="CYB28" s="99"/>
      <c r="CYC28" s="99"/>
      <c r="CYD28" s="99"/>
      <c r="CYE28" s="99"/>
      <c r="CYF28" s="99"/>
      <c r="CYG28" s="99"/>
      <c r="CYH28" s="99"/>
      <c r="CYI28" s="99"/>
      <c r="CYJ28" s="99"/>
      <c r="CYK28" s="99"/>
      <c r="CYL28" s="99"/>
      <c r="CYM28" s="99"/>
      <c r="CYN28" s="99"/>
      <c r="CYO28" s="99"/>
      <c r="CYP28" s="99"/>
      <c r="CYQ28" s="99"/>
      <c r="CYR28" s="99"/>
      <c r="CYS28" s="99"/>
      <c r="CYT28" s="99"/>
      <c r="CYU28" s="99"/>
      <c r="CYV28" s="99"/>
      <c r="CYW28" s="99"/>
      <c r="CYX28" s="99"/>
      <c r="CYY28" s="99"/>
      <c r="CYZ28" s="99"/>
      <c r="CZA28" s="99"/>
      <c r="CZB28" s="99"/>
      <c r="CZC28" s="99"/>
      <c r="CZD28" s="99"/>
      <c r="CZE28" s="99"/>
      <c r="CZF28" s="99"/>
      <c r="CZG28" s="99"/>
      <c r="CZH28" s="99"/>
      <c r="CZI28" s="99"/>
      <c r="CZJ28" s="99"/>
      <c r="CZK28" s="99"/>
      <c r="CZL28" s="99"/>
      <c r="CZM28" s="99"/>
      <c r="CZN28" s="99"/>
      <c r="CZO28" s="99"/>
      <c r="CZP28" s="99"/>
      <c r="CZQ28" s="99"/>
      <c r="CZR28" s="99"/>
      <c r="CZS28" s="99"/>
      <c r="CZT28" s="99"/>
      <c r="CZU28" s="99"/>
      <c r="CZV28" s="99"/>
      <c r="CZW28" s="99"/>
      <c r="CZX28" s="99"/>
      <c r="CZY28" s="99"/>
      <c r="CZZ28" s="99"/>
      <c r="DAA28" s="99"/>
      <c r="DAB28" s="99"/>
      <c r="DAC28" s="99"/>
      <c r="DAD28" s="99"/>
      <c r="DAE28" s="99"/>
      <c r="DAF28" s="99"/>
      <c r="DAG28" s="99"/>
      <c r="DAH28" s="99"/>
      <c r="DAI28" s="99"/>
      <c r="DAJ28" s="99"/>
      <c r="DAK28" s="99"/>
      <c r="DAL28" s="99"/>
      <c r="DAM28" s="99"/>
      <c r="DAN28" s="99"/>
      <c r="DAO28" s="99"/>
      <c r="DAP28" s="99"/>
      <c r="DAQ28" s="99"/>
      <c r="DAR28" s="99"/>
      <c r="DAS28" s="99"/>
      <c r="DAT28" s="99"/>
      <c r="DAU28" s="99"/>
      <c r="DAV28" s="99"/>
      <c r="DAW28" s="99"/>
      <c r="DAX28" s="99"/>
      <c r="DAY28" s="99"/>
      <c r="DAZ28" s="99"/>
      <c r="DBA28" s="99"/>
      <c r="DBB28" s="99"/>
      <c r="DBC28" s="99"/>
      <c r="DBD28" s="99"/>
      <c r="DBE28" s="99"/>
      <c r="DBF28" s="99"/>
      <c r="DBG28" s="99"/>
      <c r="DBH28" s="99"/>
      <c r="DBI28" s="99"/>
      <c r="DBJ28" s="99"/>
      <c r="DBK28" s="99"/>
      <c r="DBL28" s="99"/>
      <c r="DBM28" s="99"/>
      <c r="DBN28" s="99"/>
      <c r="DBO28" s="99"/>
      <c r="DBP28" s="99"/>
      <c r="DBQ28" s="99"/>
      <c r="DBR28" s="99"/>
      <c r="DBS28" s="99"/>
      <c r="DBT28" s="99"/>
      <c r="DBU28" s="99"/>
      <c r="DBV28" s="99"/>
      <c r="DBW28" s="99"/>
      <c r="DBX28" s="99"/>
      <c r="DBY28" s="99"/>
      <c r="DBZ28" s="99"/>
      <c r="DCA28" s="99"/>
      <c r="DCB28" s="99"/>
      <c r="DCC28" s="99"/>
      <c r="DCD28" s="99"/>
      <c r="DCE28" s="99"/>
      <c r="DCF28" s="99"/>
      <c r="DCG28" s="99"/>
      <c r="DCH28" s="99"/>
      <c r="DCI28" s="99"/>
      <c r="DCJ28" s="99"/>
      <c r="DCK28" s="99"/>
      <c r="DCL28" s="99"/>
      <c r="DCM28" s="99"/>
      <c r="DCN28" s="99"/>
      <c r="DCO28" s="99"/>
      <c r="DCP28" s="99"/>
      <c r="DCQ28" s="99"/>
      <c r="DCR28" s="99"/>
      <c r="DCS28" s="99"/>
      <c r="DCT28" s="99"/>
      <c r="DCU28" s="99"/>
      <c r="DCV28" s="99"/>
      <c r="DCW28" s="99"/>
      <c r="DCX28" s="99"/>
      <c r="DCY28" s="99"/>
      <c r="DCZ28" s="99"/>
      <c r="DDA28" s="99"/>
      <c r="DDB28" s="99"/>
      <c r="DDC28" s="99"/>
      <c r="DDD28" s="99"/>
      <c r="DDE28" s="99"/>
      <c r="DDF28" s="99"/>
      <c r="DDG28" s="99"/>
      <c r="DDH28" s="99"/>
      <c r="DDI28" s="99"/>
      <c r="DDJ28" s="99"/>
      <c r="DDK28" s="99"/>
      <c r="DDL28" s="99"/>
      <c r="DDM28" s="99"/>
      <c r="DDN28" s="99"/>
      <c r="DDO28" s="99"/>
      <c r="DDP28" s="99"/>
      <c r="DDQ28" s="99"/>
      <c r="DDR28" s="99"/>
      <c r="DDS28" s="99"/>
      <c r="DDT28" s="99"/>
      <c r="DDU28" s="99"/>
      <c r="DDV28" s="99"/>
      <c r="DDW28" s="99"/>
      <c r="DDX28" s="99"/>
      <c r="DDY28" s="99"/>
      <c r="DDZ28" s="99"/>
      <c r="DEA28" s="99"/>
      <c r="DEB28" s="99"/>
      <c r="DEC28" s="99"/>
      <c r="DED28" s="99"/>
      <c r="DEE28" s="99"/>
      <c r="DEF28" s="99"/>
      <c r="DEG28" s="99"/>
      <c r="DEH28" s="99"/>
      <c r="DEI28" s="99"/>
      <c r="DEJ28" s="99"/>
      <c r="DEK28" s="99"/>
      <c r="DEL28" s="99"/>
      <c r="DEM28" s="99"/>
      <c r="DEN28" s="99"/>
      <c r="DEO28" s="99"/>
      <c r="DEP28" s="99"/>
      <c r="DEQ28" s="99"/>
      <c r="DER28" s="99"/>
      <c r="DES28" s="99"/>
      <c r="DET28" s="99"/>
      <c r="DEU28" s="99"/>
      <c r="DEV28" s="99"/>
      <c r="DEW28" s="99"/>
      <c r="DEX28" s="99"/>
      <c r="DEY28" s="99"/>
      <c r="DEZ28" s="99"/>
      <c r="DFA28" s="99"/>
      <c r="DFB28" s="99"/>
      <c r="DFC28" s="99"/>
      <c r="DFD28" s="99"/>
      <c r="DFE28" s="99"/>
      <c r="DFF28" s="99"/>
      <c r="DFG28" s="99"/>
      <c r="DFH28" s="99"/>
      <c r="DFI28" s="99"/>
      <c r="DFJ28" s="99"/>
      <c r="DFK28" s="99"/>
      <c r="DFL28" s="99"/>
      <c r="DFM28" s="99"/>
      <c r="DFN28" s="99"/>
      <c r="DFO28" s="99"/>
      <c r="DFP28" s="99"/>
      <c r="DFQ28" s="99"/>
      <c r="DFR28" s="99"/>
      <c r="DFS28" s="99"/>
      <c r="DFT28" s="99"/>
      <c r="DFU28" s="99"/>
      <c r="DFV28" s="99"/>
      <c r="DFW28" s="99"/>
      <c r="DFX28" s="99"/>
      <c r="DFY28" s="99"/>
      <c r="DFZ28" s="99"/>
      <c r="DGA28" s="99"/>
      <c r="DGB28" s="99"/>
      <c r="DGC28" s="99"/>
      <c r="DGD28" s="99"/>
      <c r="DGE28" s="99"/>
      <c r="DGF28" s="99"/>
      <c r="DGG28" s="99"/>
      <c r="DGH28" s="99"/>
      <c r="DGI28" s="99"/>
      <c r="DGJ28" s="99"/>
      <c r="DGK28" s="99"/>
      <c r="DGL28" s="99"/>
      <c r="DGM28" s="99"/>
      <c r="DGN28" s="99"/>
      <c r="DGO28" s="99"/>
      <c r="DGP28" s="99"/>
      <c r="DGQ28" s="99"/>
      <c r="DGR28" s="99"/>
      <c r="DGS28" s="99"/>
      <c r="DGT28" s="99"/>
      <c r="DGU28" s="99"/>
      <c r="DGV28" s="99"/>
      <c r="DGW28" s="99"/>
      <c r="DGX28" s="99"/>
      <c r="DGY28" s="99"/>
      <c r="DGZ28" s="99"/>
      <c r="DHA28" s="99"/>
      <c r="DHB28" s="99"/>
      <c r="DHC28" s="99"/>
      <c r="DHD28" s="99"/>
      <c r="DHE28" s="99"/>
      <c r="DHF28" s="99"/>
      <c r="DHG28" s="99"/>
      <c r="DHH28" s="99"/>
      <c r="DHI28" s="99"/>
      <c r="DHJ28" s="99"/>
      <c r="DHK28" s="99"/>
      <c r="DHL28" s="99"/>
      <c r="DHM28" s="99"/>
      <c r="DHN28" s="99"/>
      <c r="DHO28" s="99"/>
      <c r="DHP28" s="99"/>
      <c r="DHQ28" s="99"/>
      <c r="DHR28" s="99"/>
      <c r="DHS28" s="99"/>
      <c r="DHT28" s="99"/>
      <c r="DHU28" s="99"/>
      <c r="DHV28" s="99"/>
      <c r="DHW28" s="99"/>
      <c r="DHX28" s="99"/>
      <c r="DHY28" s="99"/>
      <c r="DHZ28" s="99"/>
      <c r="DIA28" s="99"/>
      <c r="DIB28" s="99"/>
      <c r="DIC28" s="99"/>
      <c r="DID28" s="99"/>
      <c r="DIE28" s="99"/>
      <c r="DIF28" s="99"/>
      <c r="DIG28" s="99"/>
      <c r="DIH28" s="99"/>
      <c r="DII28" s="99"/>
      <c r="DIJ28" s="99"/>
      <c r="DIK28" s="99"/>
      <c r="DIL28" s="99"/>
      <c r="DIM28" s="99"/>
      <c r="DIN28" s="99"/>
      <c r="DIO28" s="99"/>
      <c r="DIP28" s="99"/>
      <c r="DIQ28" s="99"/>
      <c r="DIR28" s="99"/>
      <c r="DIS28" s="99"/>
      <c r="DIT28" s="99"/>
      <c r="DIU28" s="99"/>
      <c r="DIV28" s="99"/>
      <c r="DIW28" s="99"/>
      <c r="DIX28" s="99"/>
      <c r="DIY28" s="99"/>
      <c r="DIZ28" s="99"/>
      <c r="DJA28" s="99"/>
      <c r="DJB28" s="99"/>
      <c r="DJC28" s="99"/>
      <c r="DJD28" s="99"/>
      <c r="DJE28" s="99"/>
      <c r="DJF28" s="99"/>
      <c r="DJG28" s="99"/>
      <c r="DJH28" s="99"/>
      <c r="DJI28" s="99"/>
      <c r="DJJ28" s="99"/>
      <c r="DJK28" s="99"/>
      <c r="DJL28" s="99"/>
      <c r="DJM28" s="99"/>
      <c r="DJN28" s="99"/>
      <c r="DJO28" s="99"/>
      <c r="DJP28" s="99"/>
      <c r="DJQ28" s="99"/>
      <c r="DJR28" s="99"/>
      <c r="DJS28" s="99"/>
      <c r="DJT28" s="99"/>
      <c r="DJU28" s="99"/>
      <c r="DJV28" s="99"/>
      <c r="DJW28" s="99"/>
      <c r="DJX28" s="99"/>
      <c r="DJY28" s="99"/>
      <c r="DJZ28" s="99"/>
      <c r="DKA28" s="99"/>
      <c r="DKB28" s="99"/>
      <c r="DKC28" s="99"/>
      <c r="DKD28" s="99"/>
      <c r="DKE28" s="99"/>
      <c r="DKF28" s="99"/>
      <c r="DKG28" s="99"/>
      <c r="DKH28" s="99"/>
      <c r="DKI28" s="99"/>
      <c r="DKJ28" s="99"/>
      <c r="DKK28" s="99"/>
      <c r="DKL28" s="99"/>
      <c r="DKM28" s="99"/>
      <c r="DKN28" s="99"/>
      <c r="DKO28" s="99"/>
      <c r="DKP28" s="99"/>
      <c r="DKQ28" s="99"/>
      <c r="DKR28" s="99"/>
      <c r="DKS28" s="99"/>
      <c r="DKT28" s="99"/>
      <c r="DKU28" s="99"/>
      <c r="DKV28" s="99"/>
      <c r="DKW28" s="99"/>
      <c r="DKX28" s="99"/>
      <c r="DKY28" s="99"/>
      <c r="DKZ28" s="99"/>
      <c r="DLA28" s="99"/>
      <c r="DLB28" s="99"/>
      <c r="DLC28" s="99"/>
      <c r="DLD28" s="99"/>
      <c r="DLE28" s="99"/>
      <c r="DLF28" s="99"/>
      <c r="DLG28" s="99"/>
      <c r="DLH28" s="99"/>
      <c r="DLI28" s="99"/>
      <c r="DLJ28" s="99"/>
      <c r="DLK28" s="99"/>
      <c r="DLL28" s="99"/>
      <c r="DLM28" s="99"/>
      <c r="DLN28" s="99"/>
      <c r="DLO28" s="99"/>
      <c r="DLP28" s="99"/>
      <c r="DLQ28" s="99"/>
      <c r="DLR28" s="99"/>
      <c r="DLS28" s="99"/>
      <c r="DLT28" s="99"/>
      <c r="DLU28" s="99"/>
      <c r="DLV28" s="99"/>
      <c r="DLW28" s="99"/>
      <c r="DLX28" s="99"/>
      <c r="DLY28" s="99"/>
      <c r="DLZ28" s="99"/>
      <c r="DMA28" s="99"/>
      <c r="DMB28" s="99"/>
      <c r="DMC28" s="99"/>
      <c r="DMD28" s="99"/>
      <c r="DME28" s="99"/>
      <c r="DMF28" s="99"/>
      <c r="DMG28" s="99"/>
      <c r="DMH28" s="99"/>
      <c r="DMI28" s="99"/>
      <c r="DMJ28" s="99"/>
      <c r="DMK28" s="99"/>
      <c r="DML28" s="99"/>
      <c r="DMM28" s="99"/>
      <c r="DMN28" s="99"/>
      <c r="DMO28" s="99"/>
      <c r="DMP28" s="99"/>
      <c r="DMQ28" s="99"/>
      <c r="DMR28" s="99"/>
      <c r="DMS28" s="99"/>
      <c r="DMT28" s="99"/>
      <c r="DMU28" s="99"/>
      <c r="DMV28" s="99"/>
      <c r="DMW28" s="99"/>
      <c r="DMX28" s="99"/>
      <c r="DMY28" s="99"/>
      <c r="DMZ28" s="99"/>
      <c r="DNA28" s="99"/>
      <c r="DNB28" s="99"/>
      <c r="DNC28" s="99"/>
      <c r="DND28" s="99"/>
      <c r="DNE28" s="99"/>
      <c r="DNF28" s="99"/>
      <c r="DNG28" s="99"/>
      <c r="DNH28" s="99"/>
      <c r="DNI28" s="99"/>
      <c r="DNJ28" s="99"/>
      <c r="DNK28" s="99"/>
      <c r="DNL28" s="99"/>
      <c r="DNM28" s="99"/>
      <c r="DNN28" s="99"/>
      <c r="DNO28" s="99"/>
      <c r="DNP28" s="99"/>
      <c r="DNQ28" s="99"/>
      <c r="DNR28" s="99"/>
      <c r="DNS28" s="99"/>
      <c r="DNT28" s="99"/>
      <c r="DNU28" s="99"/>
      <c r="DNV28" s="99"/>
      <c r="DNW28" s="99"/>
      <c r="DNX28" s="99"/>
      <c r="DNY28" s="99"/>
      <c r="DNZ28" s="99"/>
      <c r="DOA28" s="99"/>
      <c r="DOB28" s="99"/>
      <c r="DOC28" s="99"/>
      <c r="DOD28" s="99"/>
      <c r="DOE28" s="99"/>
      <c r="DOF28" s="99"/>
      <c r="DOG28" s="99"/>
      <c r="DOH28" s="99"/>
      <c r="DOI28" s="99"/>
      <c r="DOJ28" s="99"/>
      <c r="DOK28" s="99"/>
      <c r="DOL28" s="99"/>
      <c r="DOM28" s="99"/>
      <c r="DON28" s="99"/>
      <c r="DOO28" s="99"/>
      <c r="DOP28" s="99"/>
      <c r="DOQ28" s="99"/>
      <c r="DOR28" s="99"/>
      <c r="DOS28" s="99"/>
      <c r="DOT28" s="99"/>
      <c r="DOU28" s="99"/>
      <c r="DOV28" s="99"/>
      <c r="DOW28" s="99"/>
      <c r="DOX28" s="99"/>
      <c r="DOY28" s="99"/>
      <c r="DOZ28" s="99"/>
      <c r="DPA28" s="99"/>
      <c r="DPB28" s="99"/>
      <c r="DPC28" s="99"/>
      <c r="DPD28" s="99"/>
      <c r="DPE28" s="99"/>
      <c r="DPF28" s="99"/>
      <c r="DPG28" s="99"/>
      <c r="DPH28" s="99"/>
      <c r="DPI28" s="99"/>
      <c r="DPJ28" s="99"/>
      <c r="DPK28" s="99"/>
      <c r="DPL28" s="99"/>
      <c r="DPM28" s="99"/>
      <c r="DPN28" s="99"/>
      <c r="DPO28" s="99"/>
      <c r="DPP28" s="99"/>
      <c r="DPQ28" s="99"/>
      <c r="DPR28" s="99"/>
      <c r="DPS28" s="99"/>
      <c r="DPT28" s="99"/>
      <c r="DPU28" s="99"/>
      <c r="DPV28" s="99"/>
      <c r="DPW28" s="99"/>
      <c r="DPX28" s="99"/>
      <c r="DPY28" s="99"/>
      <c r="DPZ28" s="99"/>
      <c r="DQA28" s="99"/>
      <c r="DQB28" s="99"/>
      <c r="DQC28" s="99"/>
      <c r="DQD28" s="99"/>
      <c r="DQE28" s="99"/>
      <c r="DQF28" s="99"/>
      <c r="DQG28" s="99"/>
      <c r="DQH28" s="99"/>
      <c r="DQI28" s="99"/>
      <c r="DQJ28" s="99"/>
      <c r="DQK28" s="99"/>
      <c r="DQL28" s="99"/>
      <c r="DQM28" s="99"/>
      <c r="DQN28" s="99"/>
      <c r="DQO28" s="99"/>
      <c r="DQP28" s="99"/>
      <c r="DQQ28" s="99"/>
      <c r="DQR28" s="99"/>
      <c r="DQS28" s="99"/>
      <c r="DQT28" s="99"/>
      <c r="DQU28" s="99"/>
      <c r="DQV28" s="99"/>
      <c r="DQW28" s="99"/>
      <c r="DQX28" s="99"/>
      <c r="DQY28" s="99"/>
      <c r="DQZ28" s="99"/>
      <c r="DRA28" s="99"/>
      <c r="DRB28" s="99"/>
      <c r="DRC28" s="99"/>
      <c r="DRD28" s="99"/>
      <c r="DRE28" s="99"/>
      <c r="DRF28" s="99"/>
      <c r="DRG28" s="99"/>
      <c r="DRH28" s="99"/>
      <c r="DRI28" s="99"/>
      <c r="DRJ28" s="99"/>
      <c r="DRK28" s="99"/>
      <c r="DRL28" s="99"/>
      <c r="DRM28" s="99"/>
      <c r="DRN28" s="99"/>
      <c r="DRO28" s="99"/>
      <c r="DRP28" s="99"/>
      <c r="DRQ28" s="99"/>
      <c r="DRR28" s="99"/>
      <c r="DRS28" s="99"/>
      <c r="DRT28" s="99"/>
      <c r="DRU28" s="99"/>
      <c r="DRV28" s="99"/>
      <c r="DRW28" s="99"/>
      <c r="DRX28" s="99"/>
      <c r="DRY28" s="99"/>
      <c r="DRZ28" s="99"/>
      <c r="DSA28" s="99"/>
      <c r="DSB28" s="99"/>
      <c r="DSC28" s="99"/>
      <c r="DSD28" s="99"/>
      <c r="DSE28" s="99"/>
      <c r="DSF28" s="99"/>
      <c r="DSG28" s="99"/>
      <c r="DSH28" s="99"/>
      <c r="DSI28" s="99"/>
      <c r="DSJ28" s="99"/>
      <c r="DSK28" s="99"/>
      <c r="DSL28" s="99"/>
      <c r="DSM28" s="99"/>
      <c r="DSN28" s="99"/>
      <c r="DSO28" s="99"/>
      <c r="DSP28" s="99"/>
      <c r="DSQ28" s="99"/>
      <c r="DSR28" s="99"/>
      <c r="DSS28" s="99"/>
      <c r="DST28" s="99"/>
      <c r="DSU28" s="99"/>
      <c r="DSV28" s="99"/>
      <c r="DSW28" s="99"/>
      <c r="DSX28" s="99"/>
      <c r="DSY28" s="99"/>
      <c r="DSZ28" s="99"/>
      <c r="DTA28" s="99"/>
      <c r="DTB28" s="99"/>
      <c r="DTC28" s="99"/>
      <c r="DTD28" s="99"/>
      <c r="DTE28" s="99"/>
      <c r="DTF28" s="99"/>
      <c r="DTG28" s="99"/>
      <c r="DTH28" s="99"/>
      <c r="DTI28" s="99"/>
      <c r="DTJ28" s="99"/>
      <c r="DTK28" s="99"/>
      <c r="DTL28" s="99"/>
      <c r="DTM28" s="99"/>
      <c r="DTN28" s="99"/>
      <c r="DTO28" s="99"/>
      <c r="DTP28" s="99"/>
      <c r="DTQ28" s="99"/>
      <c r="DTR28" s="99"/>
      <c r="DTS28" s="99"/>
      <c r="DTT28" s="99"/>
      <c r="DTU28" s="99"/>
      <c r="DTV28" s="99"/>
      <c r="DTW28" s="99"/>
      <c r="DTX28" s="99"/>
      <c r="DTY28" s="99"/>
      <c r="DTZ28" s="99"/>
      <c r="DUA28" s="99"/>
      <c r="DUB28" s="99"/>
      <c r="DUC28" s="99"/>
      <c r="DUD28" s="99"/>
      <c r="DUE28" s="99"/>
      <c r="DUF28" s="99"/>
      <c r="DUG28" s="99"/>
      <c r="DUH28" s="99"/>
      <c r="DUI28" s="99"/>
      <c r="DUJ28" s="99"/>
      <c r="DUK28" s="99"/>
      <c r="DUL28" s="99"/>
      <c r="DUM28" s="99"/>
      <c r="DUN28" s="99"/>
      <c r="DUO28" s="99"/>
      <c r="DUP28" s="99"/>
      <c r="DUQ28" s="99"/>
      <c r="DUR28" s="99"/>
      <c r="DUS28" s="99"/>
      <c r="DUT28" s="99"/>
      <c r="DUU28" s="99"/>
      <c r="DUV28" s="99"/>
      <c r="DUW28" s="99"/>
      <c r="DUX28" s="99"/>
      <c r="DUY28" s="99"/>
      <c r="DUZ28" s="99"/>
      <c r="DVA28" s="99"/>
      <c r="DVB28" s="99"/>
      <c r="DVC28" s="99"/>
      <c r="DVD28" s="99"/>
      <c r="DVE28" s="99"/>
      <c r="DVF28" s="99"/>
      <c r="DVG28" s="99"/>
      <c r="DVH28" s="99"/>
      <c r="DVI28" s="99"/>
      <c r="DVJ28" s="99"/>
      <c r="DVK28" s="99"/>
      <c r="DVL28" s="99"/>
      <c r="DVM28" s="99"/>
      <c r="DVN28" s="99"/>
      <c r="DVO28" s="99"/>
      <c r="DVP28" s="99"/>
      <c r="DVQ28" s="99"/>
      <c r="DVR28" s="99"/>
      <c r="DVS28" s="99"/>
      <c r="DVT28" s="99"/>
      <c r="DVU28" s="99"/>
      <c r="DVV28" s="99"/>
      <c r="DVW28" s="99"/>
      <c r="DVX28" s="99"/>
      <c r="DVY28" s="99"/>
      <c r="DVZ28" s="99"/>
      <c r="DWA28" s="99"/>
      <c r="DWB28" s="99"/>
      <c r="DWC28" s="99"/>
      <c r="DWD28" s="99"/>
      <c r="DWE28" s="99"/>
      <c r="DWF28" s="99"/>
      <c r="DWG28" s="99"/>
      <c r="DWH28" s="99"/>
      <c r="DWI28" s="99"/>
      <c r="DWJ28" s="99"/>
      <c r="DWK28" s="99"/>
      <c r="DWL28" s="99"/>
      <c r="DWM28" s="99"/>
      <c r="DWN28" s="99"/>
      <c r="DWO28" s="99"/>
      <c r="DWP28" s="99"/>
      <c r="DWQ28" s="99"/>
      <c r="DWR28" s="99"/>
      <c r="DWS28" s="99"/>
      <c r="DWT28" s="99"/>
      <c r="DWU28" s="99"/>
      <c r="DWV28" s="99"/>
      <c r="DWW28" s="99"/>
      <c r="DWX28" s="99"/>
      <c r="DWY28" s="99"/>
      <c r="DWZ28" s="99"/>
      <c r="DXA28" s="99"/>
      <c r="DXB28" s="99"/>
      <c r="DXC28" s="99"/>
      <c r="DXD28" s="99"/>
      <c r="DXE28" s="99"/>
      <c r="DXF28" s="99"/>
      <c r="DXG28" s="99"/>
      <c r="DXH28" s="99"/>
      <c r="DXI28" s="99"/>
      <c r="DXJ28" s="99"/>
      <c r="DXK28" s="99"/>
      <c r="DXL28" s="99"/>
      <c r="DXM28" s="99"/>
      <c r="DXN28" s="99"/>
      <c r="DXO28" s="99"/>
      <c r="DXP28" s="99"/>
      <c r="DXQ28" s="99"/>
      <c r="DXR28" s="99"/>
      <c r="DXS28" s="99"/>
      <c r="DXT28" s="99"/>
      <c r="DXU28" s="99"/>
      <c r="DXV28" s="99"/>
      <c r="DXW28" s="99"/>
      <c r="DXX28" s="99"/>
      <c r="DXY28" s="99"/>
      <c r="DXZ28" s="99"/>
      <c r="DYA28" s="99"/>
      <c r="DYB28" s="99"/>
      <c r="DYC28" s="99"/>
      <c r="DYD28" s="99"/>
      <c r="DYE28" s="99"/>
      <c r="DYF28" s="99"/>
      <c r="DYG28" s="99"/>
      <c r="DYH28" s="99"/>
      <c r="DYI28" s="99"/>
      <c r="DYJ28" s="99"/>
      <c r="DYK28" s="99"/>
      <c r="DYL28" s="99"/>
      <c r="DYM28" s="99"/>
      <c r="DYN28" s="99"/>
      <c r="DYO28" s="99"/>
      <c r="DYP28" s="99"/>
      <c r="DYQ28" s="99"/>
      <c r="DYR28" s="99"/>
      <c r="DYS28" s="99"/>
      <c r="DYT28" s="99"/>
      <c r="DYU28" s="99"/>
      <c r="DYV28" s="99"/>
      <c r="DYW28" s="99"/>
      <c r="DYX28" s="99"/>
      <c r="DYY28" s="99"/>
      <c r="DYZ28" s="99"/>
      <c r="DZA28" s="99"/>
      <c r="DZB28" s="99"/>
      <c r="DZC28" s="99"/>
      <c r="DZD28" s="99"/>
      <c r="DZE28" s="99"/>
      <c r="DZF28" s="99"/>
      <c r="DZG28" s="99"/>
      <c r="DZH28" s="99"/>
      <c r="DZI28" s="99"/>
      <c r="DZJ28" s="99"/>
      <c r="DZK28" s="99"/>
      <c r="DZL28" s="99"/>
      <c r="DZM28" s="99"/>
      <c r="DZN28" s="99"/>
      <c r="DZO28" s="99"/>
      <c r="DZP28" s="99"/>
      <c r="DZQ28" s="99"/>
      <c r="DZR28" s="99"/>
      <c r="DZS28" s="99"/>
      <c r="DZT28" s="99"/>
      <c r="DZU28" s="99"/>
      <c r="DZV28" s="99"/>
      <c r="DZW28" s="99"/>
      <c r="DZX28" s="99"/>
      <c r="DZY28" s="99"/>
      <c r="DZZ28" s="99"/>
      <c r="EAA28" s="99"/>
      <c r="EAB28" s="99"/>
      <c r="EAC28" s="99"/>
      <c r="EAD28" s="99"/>
      <c r="EAE28" s="99"/>
      <c r="EAF28" s="99"/>
      <c r="EAG28" s="99"/>
      <c r="EAH28" s="99"/>
      <c r="EAI28" s="99"/>
      <c r="EAJ28" s="99"/>
      <c r="EAK28" s="99"/>
      <c r="EAL28" s="99"/>
      <c r="EAM28" s="99"/>
      <c r="EAN28" s="99"/>
      <c r="EAO28" s="99"/>
      <c r="EAP28" s="99"/>
      <c r="EAQ28" s="99"/>
      <c r="EAR28" s="99"/>
      <c r="EAS28" s="99"/>
      <c r="EAT28" s="99"/>
      <c r="EAU28" s="99"/>
      <c r="EAV28" s="99"/>
      <c r="EAW28" s="99"/>
      <c r="EAX28" s="99"/>
      <c r="EAY28" s="99"/>
      <c r="EAZ28" s="99"/>
      <c r="EBA28" s="99"/>
      <c r="EBB28" s="99"/>
      <c r="EBC28" s="99"/>
      <c r="EBD28" s="99"/>
      <c r="EBE28" s="99"/>
      <c r="EBF28" s="99"/>
      <c r="EBG28" s="99"/>
      <c r="EBH28" s="99"/>
      <c r="EBI28" s="99"/>
      <c r="EBJ28" s="99"/>
      <c r="EBK28" s="99"/>
      <c r="EBL28" s="99"/>
      <c r="EBM28" s="99"/>
      <c r="EBN28" s="99"/>
      <c r="EBO28" s="99"/>
      <c r="EBP28" s="99"/>
      <c r="EBQ28" s="99"/>
      <c r="EBR28" s="99"/>
      <c r="EBS28" s="99"/>
      <c r="EBT28" s="99"/>
      <c r="EBU28" s="99"/>
      <c r="EBV28" s="99"/>
      <c r="EBW28" s="99"/>
      <c r="EBX28" s="99"/>
      <c r="EBY28" s="99"/>
      <c r="EBZ28" s="99"/>
      <c r="ECA28" s="99"/>
      <c r="ECB28" s="99"/>
      <c r="ECC28" s="99"/>
      <c r="ECD28" s="99"/>
      <c r="ECE28" s="99"/>
      <c r="ECF28" s="99"/>
      <c r="ECG28" s="99"/>
      <c r="ECH28" s="99"/>
      <c r="ECI28" s="99"/>
      <c r="ECJ28" s="99"/>
      <c r="ECK28" s="99"/>
      <c r="ECL28" s="99"/>
      <c r="ECM28" s="99"/>
      <c r="ECN28" s="99"/>
      <c r="ECO28" s="99"/>
      <c r="ECP28" s="99"/>
      <c r="ECQ28" s="99"/>
      <c r="ECR28" s="99"/>
      <c r="ECS28" s="99"/>
      <c r="ECT28" s="99"/>
      <c r="ECU28" s="99"/>
      <c r="ECV28" s="99"/>
      <c r="ECW28" s="99"/>
      <c r="ECX28" s="99"/>
      <c r="ECY28" s="99"/>
      <c r="ECZ28" s="99"/>
      <c r="EDA28" s="99"/>
      <c r="EDB28" s="99"/>
      <c r="EDC28" s="99"/>
      <c r="EDD28" s="99"/>
      <c r="EDE28" s="99"/>
      <c r="EDF28" s="99"/>
      <c r="EDG28" s="99"/>
      <c r="EDH28" s="99"/>
      <c r="EDI28" s="99"/>
      <c r="EDJ28" s="99"/>
      <c r="EDK28" s="99"/>
      <c r="EDL28" s="99"/>
      <c r="EDM28" s="99"/>
      <c r="EDN28" s="99"/>
      <c r="EDO28" s="99"/>
      <c r="EDP28" s="99"/>
      <c r="EDQ28" s="99"/>
      <c r="EDR28" s="99"/>
      <c r="EDS28" s="99"/>
      <c r="EDT28" s="99"/>
      <c r="EDU28" s="99"/>
      <c r="EDV28" s="99"/>
      <c r="EDW28" s="99"/>
      <c r="EDX28" s="99"/>
      <c r="EDY28" s="99"/>
      <c r="EDZ28" s="99"/>
      <c r="EEA28" s="99"/>
      <c r="EEB28" s="99"/>
      <c r="EEC28" s="99"/>
      <c r="EED28" s="99"/>
      <c r="EEE28" s="99"/>
      <c r="EEF28" s="99"/>
      <c r="EEG28" s="99"/>
      <c r="EEH28" s="99"/>
      <c r="EEI28" s="99"/>
      <c r="EEJ28" s="99"/>
      <c r="EEK28" s="99"/>
      <c r="EEL28" s="99"/>
      <c r="EEM28" s="99"/>
      <c r="EEN28" s="99"/>
      <c r="EEO28" s="99"/>
      <c r="EEP28" s="99"/>
      <c r="EEQ28" s="99"/>
      <c r="EER28" s="99"/>
      <c r="EES28" s="99"/>
      <c r="EET28" s="99"/>
      <c r="EEU28" s="99"/>
      <c r="EEV28" s="99"/>
      <c r="EEW28" s="99"/>
      <c r="EEX28" s="99"/>
      <c r="EEY28" s="99"/>
      <c r="EEZ28" s="99"/>
      <c r="EFA28" s="99"/>
      <c r="EFB28" s="99"/>
      <c r="EFC28" s="99"/>
      <c r="EFD28" s="99"/>
      <c r="EFE28" s="99"/>
      <c r="EFF28" s="99"/>
      <c r="EFG28" s="99"/>
      <c r="EFH28" s="99"/>
      <c r="EFI28" s="99"/>
      <c r="EFJ28" s="99"/>
      <c r="EFK28" s="99"/>
      <c r="EFL28" s="99"/>
      <c r="EFM28" s="99"/>
      <c r="EFN28" s="99"/>
      <c r="EFO28" s="99"/>
      <c r="EFP28" s="99"/>
      <c r="EFQ28" s="99"/>
      <c r="EFR28" s="99"/>
      <c r="EFS28" s="99"/>
      <c r="EFT28" s="99"/>
      <c r="EFU28" s="99"/>
      <c r="EFV28" s="99"/>
      <c r="EFW28" s="99"/>
      <c r="EFX28" s="99"/>
      <c r="EFY28" s="99"/>
      <c r="EFZ28" s="99"/>
      <c r="EGA28" s="99"/>
      <c r="EGB28" s="99"/>
      <c r="EGC28" s="99"/>
      <c r="EGD28" s="99"/>
      <c r="EGE28" s="99"/>
      <c r="EGF28" s="99"/>
      <c r="EGG28" s="99"/>
      <c r="EGH28" s="99"/>
      <c r="EGI28" s="99"/>
      <c r="EGJ28" s="99"/>
      <c r="EGK28" s="99"/>
      <c r="EGL28" s="99"/>
      <c r="EGM28" s="99"/>
      <c r="EGN28" s="99"/>
      <c r="EGO28" s="99"/>
      <c r="EGP28" s="99"/>
      <c r="EGQ28" s="99"/>
      <c r="EGR28" s="99"/>
      <c r="EGS28" s="99"/>
      <c r="EGT28" s="99"/>
      <c r="EGU28" s="99"/>
      <c r="EGV28" s="99"/>
      <c r="EGW28" s="99"/>
      <c r="EGX28" s="99"/>
      <c r="EGY28" s="99"/>
      <c r="EGZ28" s="99"/>
      <c r="EHA28" s="99"/>
      <c r="EHB28" s="99"/>
      <c r="EHC28" s="99"/>
      <c r="EHD28" s="99"/>
      <c r="EHE28" s="99"/>
      <c r="EHF28" s="99"/>
      <c r="EHG28" s="99"/>
      <c r="EHH28" s="99"/>
      <c r="EHI28" s="99"/>
      <c r="EHJ28" s="99"/>
      <c r="EHK28" s="99"/>
      <c r="EHL28" s="99"/>
      <c r="EHM28" s="99"/>
      <c r="EHN28" s="99"/>
      <c r="EHO28" s="99"/>
      <c r="EHP28" s="99"/>
      <c r="EHQ28" s="99"/>
      <c r="EHR28" s="99"/>
      <c r="EHS28" s="99"/>
      <c r="EHT28" s="99"/>
      <c r="EHU28" s="99"/>
      <c r="EHV28" s="99"/>
      <c r="EHW28" s="99"/>
      <c r="EHX28" s="99"/>
      <c r="EHY28" s="99"/>
      <c r="EHZ28" s="99"/>
      <c r="EIA28" s="99"/>
      <c r="EIB28" s="99"/>
      <c r="EIC28" s="99"/>
      <c r="EID28" s="99"/>
      <c r="EIE28" s="99"/>
      <c r="EIF28" s="99"/>
      <c r="EIG28" s="99"/>
      <c r="EIH28" s="99"/>
      <c r="EII28" s="99"/>
      <c r="EIJ28" s="99"/>
      <c r="EIK28" s="99"/>
      <c r="EIL28" s="99"/>
      <c r="EIM28" s="99"/>
      <c r="EIN28" s="99"/>
      <c r="EIO28" s="99"/>
      <c r="EIP28" s="99"/>
      <c r="EIQ28" s="99"/>
      <c r="EIR28" s="99"/>
      <c r="EIS28" s="99"/>
      <c r="EIT28" s="99"/>
      <c r="EIU28" s="99"/>
      <c r="EIV28" s="99"/>
      <c r="EIW28" s="99"/>
      <c r="EIX28" s="99"/>
      <c r="EIY28" s="99"/>
      <c r="EIZ28" s="99"/>
      <c r="EJA28" s="99"/>
      <c r="EJB28" s="99"/>
      <c r="EJC28" s="99"/>
      <c r="EJD28" s="99"/>
      <c r="EJE28" s="99"/>
      <c r="EJF28" s="99"/>
      <c r="EJG28" s="99"/>
      <c r="EJH28" s="99"/>
      <c r="EJI28" s="99"/>
      <c r="EJJ28" s="99"/>
      <c r="EJK28" s="99"/>
      <c r="EJL28" s="99"/>
      <c r="EJM28" s="99"/>
      <c r="EJN28" s="99"/>
      <c r="EJO28" s="99"/>
      <c r="EJP28" s="99"/>
      <c r="EJQ28" s="99"/>
      <c r="EJR28" s="99"/>
      <c r="EJS28" s="99"/>
      <c r="EJT28" s="99"/>
      <c r="EJU28" s="99"/>
      <c r="EJV28" s="99"/>
      <c r="EJW28" s="99"/>
      <c r="EJX28" s="99"/>
      <c r="EJY28" s="99"/>
      <c r="EJZ28" s="99"/>
      <c r="EKA28" s="99"/>
      <c r="EKB28" s="99"/>
      <c r="EKC28" s="99"/>
      <c r="EKD28" s="99"/>
      <c r="EKE28" s="99"/>
      <c r="EKF28" s="99"/>
      <c r="EKG28" s="99"/>
      <c r="EKH28" s="99"/>
      <c r="EKI28" s="99"/>
      <c r="EKJ28" s="99"/>
      <c r="EKK28" s="99"/>
      <c r="EKL28" s="99"/>
      <c r="EKM28" s="99"/>
      <c r="EKN28" s="99"/>
      <c r="EKO28" s="99"/>
      <c r="EKP28" s="99"/>
      <c r="EKQ28" s="99"/>
      <c r="EKR28" s="99"/>
      <c r="EKS28" s="99"/>
      <c r="EKT28" s="99"/>
      <c r="EKU28" s="99"/>
      <c r="EKV28" s="99"/>
      <c r="EKW28" s="99"/>
      <c r="EKX28" s="99"/>
      <c r="EKY28" s="99"/>
      <c r="EKZ28" s="99"/>
      <c r="ELA28" s="99"/>
      <c r="ELB28" s="99"/>
      <c r="ELC28" s="99"/>
      <c r="ELD28" s="99"/>
      <c r="ELE28" s="99"/>
      <c r="ELF28" s="99"/>
      <c r="ELG28" s="99"/>
      <c r="ELH28" s="99"/>
      <c r="ELI28" s="99"/>
      <c r="ELJ28" s="99"/>
      <c r="ELK28" s="99"/>
      <c r="ELL28" s="99"/>
      <c r="ELM28" s="99"/>
      <c r="ELN28" s="99"/>
      <c r="ELO28" s="99"/>
      <c r="ELP28" s="99"/>
      <c r="ELQ28" s="99"/>
      <c r="ELR28" s="99"/>
      <c r="ELS28" s="99"/>
      <c r="ELT28" s="99"/>
      <c r="ELU28" s="99"/>
      <c r="ELV28" s="99"/>
      <c r="ELW28" s="99"/>
      <c r="ELX28" s="99"/>
      <c r="ELY28" s="99"/>
      <c r="ELZ28" s="99"/>
      <c r="EMA28" s="99"/>
      <c r="EMB28" s="99"/>
      <c r="EMC28" s="99"/>
      <c r="EMD28" s="99"/>
      <c r="EME28" s="99"/>
      <c r="EMF28" s="99"/>
      <c r="EMG28" s="99"/>
      <c r="EMH28" s="99"/>
      <c r="EMI28" s="99"/>
      <c r="EMJ28" s="99"/>
      <c r="EMK28" s="99"/>
      <c r="EML28" s="99"/>
      <c r="EMM28" s="99"/>
      <c r="EMN28" s="99"/>
      <c r="EMO28" s="99"/>
      <c r="EMP28" s="99"/>
      <c r="EMQ28" s="99"/>
      <c r="EMR28" s="99"/>
      <c r="EMS28" s="99"/>
      <c r="EMT28" s="99"/>
      <c r="EMU28" s="99"/>
      <c r="EMV28" s="99"/>
      <c r="EMW28" s="99"/>
      <c r="EMX28" s="99"/>
      <c r="EMY28" s="99"/>
      <c r="EMZ28" s="99"/>
      <c r="ENA28" s="99"/>
      <c r="ENB28" s="99"/>
      <c r="ENC28" s="99"/>
      <c r="END28" s="99"/>
      <c r="ENE28" s="99"/>
      <c r="ENF28" s="99"/>
      <c r="ENG28" s="99"/>
      <c r="ENH28" s="99"/>
      <c r="ENI28" s="99"/>
      <c r="ENJ28" s="99"/>
      <c r="ENK28" s="99"/>
      <c r="ENL28" s="99"/>
      <c r="ENM28" s="99"/>
      <c r="ENN28" s="99"/>
      <c r="ENO28" s="99"/>
      <c r="ENP28" s="99"/>
      <c r="ENQ28" s="99"/>
      <c r="ENR28" s="99"/>
      <c r="ENS28" s="99"/>
      <c r="ENT28" s="99"/>
      <c r="ENU28" s="99"/>
      <c r="ENV28" s="99"/>
      <c r="ENW28" s="99"/>
      <c r="ENX28" s="99"/>
      <c r="ENY28" s="99"/>
      <c r="ENZ28" s="99"/>
      <c r="EOA28" s="99"/>
      <c r="EOB28" s="99"/>
      <c r="EOC28" s="99"/>
      <c r="EOD28" s="99"/>
      <c r="EOE28" s="99"/>
      <c r="EOF28" s="99"/>
      <c r="EOG28" s="99"/>
      <c r="EOH28" s="99"/>
      <c r="EOI28" s="99"/>
      <c r="EOJ28" s="99"/>
      <c r="EOK28" s="99"/>
      <c r="EOL28" s="99"/>
      <c r="EOM28" s="99"/>
      <c r="EON28" s="99"/>
      <c r="EOO28" s="99"/>
      <c r="EOP28" s="99"/>
      <c r="EOQ28" s="99"/>
      <c r="EOR28" s="99"/>
      <c r="EOS28" s="99"/>
      <c r="EOT28" s="99"/>
      <c r="EOU28" s="99"/>
      <c r="EOV28" s="99"/>
      <c r="EOW28" s="99"/>
      <c r="EOX28" s="99"/>
      <c r="EOY28" s="99"/>
      <c r="EOZ28" s="99"/>
      <c r="EPA28" s="99"/>
      <c r="EPB28" s="99"/>
      <c r="EPC28" s="99"/>
      <c r="EPD28" s="99"/>
      <c r="EPE28" s="99"/>
      <c r="EPF28" s="99"/>
      <c r="EPG28" s="99"/>
      <c r="EPH28" s="99"/>
      <c r="EPI28" s="99"/>
      <c r="EPJ28" s="99"/>
      <c r="EPK28" s="99"/>
      <c r="EPL28" s="99"/>
      <c r="EPM28" s="99"/>
      <c r="EPN28" s="99"/>
      <c r="EPO28" s="99"/>
      <c r="EPP28" s="99"/>
      <c r="EPQ28" s="99"/>
      <c r="EPR28" s="99"/>
      <c r="EPS28" s="99"/>
      <c r="EPT28" s="99"/>
      <c r="EPU28" s="99"/>
      <c r="EPV28" s="99"/>
      <c r="EPW28" s="99"/>
      <c r="EPX28" s="99"/>
      <c r="EPY28" s="99"/>
      <c r="EPZ28" s="99"/>
      <c r="EQA28" s="99"/>
      <c r="EQB28" s="99"/>
      <c r="EQC28" s="99"/>
      <c r="EQD28" s="99"/>
      <c r="EQE28" s="99"/>
      <c r="EQF28" s="99"/>
      <c r="EQG28" s="99"/>
      <c r="EQH28" s="99"/>
      <c r="EQI28" s="99"/>
      <c r="EQJ28" s="99"/>
      <c r="EQK28" s="99"/>
      <c r="EQL28" s="99"/>
      <c r="EQM28" s="99"/>
      <c r="EQN28" s="99"/>
      <c r="EQO28" s="99"/>
      <c r="EQP28" s="99"/>
      <c r="EQQ28" s="99"/>
      <c r="EQR28" s="99"/>
      <c r="EQS28" s="99"/>
      <c r="EQT28" s="99"/>
      <c r="EQU28" s="99"/>
      <c r="EQV28" s="99"/>
      <c r="EQW28" s="99"/>
      <c r="EQX28" s="99"/>
      <c r="EQY28" s="99"/>
      <c r="EQZ28" s="99"/>
      <c r="ERA28" s="99"/>
      <c r="ERB28" s="99"/>
      <c r="ERC28" s="99"/>
      <c r="ERD28" s="99"/>
      <c r="ERE28" s="99"/>
      <c r="ERF28" s="99"/>
      <c r="ERG28" s="99"/>
      <c r="ERH28" s="99"/>
      <c r="ERI28" s="99"/>
      <c r="ERJ28" s="99"/>
      <c r="ERK28" s="99"/>
      <c r="ERL28" s="99"/>
      <c r="ERM28" s="99"/>
      <c r="ERN28" s="99"/>
      <c r="ERO28" s="99"/>
      <c r="ERP28" s="99"/>
      <c r="ERQ28" s="99"/>
      <c r="ERR28" s="99"/>
      <c r="ERS28" s="99"/>
      <c r="ERT28" s="99"/>
      <c r="ERU28" s="99"/>
      <c r="ERV28" s="99"/>
      <c r="ERW28" s="99"/>
      <c r="ERX28" s="99"/>
      <c r="ERY28" s="99"/>
      <c r="ERZ28" s="99"/>
      <c r="ESA28" s="99"/>
      <c r="ESB28" s="99"/>
      <c r="ESC28" s="99"/>
      <c r="ESD28" s="99"/>
      <c r="ESE28" s="99"/>
      <c r="ESF28" s="99"/>
      <c r="ESG28" s="99"/>
      <c r="ESH28" s="99"/>
      <c r="ESI28" s="99"/>
      <c r="ESJ28" s="99"/>
      <c r="ESK28" s="99"/>
      <c r="ESL28" s="99"/>
      <c r="ESM28" s="99"/>
      <c r="ESN28" s="99"/>
      <c r="ESO28" s="99"/>
      <c r="ESP28" s="99"/>
      <c r="ESQ28" s="99"/>
      <c r="ESR28" s="99"/>
      <c r="ESS28" s="99"/>
      <c r="EST28" s="99"/>
      <c r="ESU28" s="99"/>
      <c r="ESV28" s="99"/>
      <c r="ESW28" s="99"/>
      <c r="ESX28" s="99"/>
      <c r="ESY28" s="99"/>
      <c r="ESZ28" s="99"/>
      <c r="ETA28" s="99"/>
      <c r="ETB28" s="99"/>
      <c r="ETC28" s="99"/>
      <c r="ETD28" s="99"/>
      <c r="ETE28" s="99"/>
      <c r="ETF28" s="99"/>
      <c r="ETG28" s="99"/>
      <c r="ETH28" s="99"/>
      <c r="ETI28" s="99"/>
      <c r="ETJ28" s="99"/>
      <c r="ETK28" s="99"/>
      <c r="ETL28" s="99"/>
      <c r="ETM28" s="99"/>
      <c r="ETN28" s="99"/>
      <c r="ETO28" s="99"/>
      <c r="ETP28" s="99"/>
      <c r="ETQ28" s="99"/>
      <c r="ETR28" s="99"/>
      <c r="ETS28" s="99"/>
      <c r="ETT28" s="99"/>
      <c r="ETU28" s="99"/>
      <c r="ETV28" s="99"/>
      <c r="ETW28" s="99"/>
      <c r="ETX28" s="99"/>
      <c r="ETY28" s="99"/>
      <c r="ETZ28" s="99"/>
      <c r="EUA28" s="99"/>
      <c r="EUB28" s="99"/>
      <c r="EUC28" s="99"/>
      <c r="EUD28" s="99"/>
      <c r="EUE28" s="99"/>
      <c r="EUF28" s="99"/>
      <c r="EUG28" s="99"/>
      <c r="EUH28" s="99"/>
      <c r="EUI28" s="99"/>
      <c r="EUJ28" s="99"/>
      <c r="EUK28" s="99"/>
      <c r="EUL28" s="99"/>
      <c r="EUM28" s="99"/>
      <c r="EUN28" s="99"/>
      <c r="EUO28" s="99"/>
      <c r="EUP28" s="99"/>
      <c r="EUQ28" s="99"/>
      <c r="EUR28" s="99"/>
      <c r="EUS28" s="99"/>
      <c r="EUT28" s="99"/>
      <c r="EUU28" s="99"/>
      <c r="EUV28" s="99"/>
      <c r="EUW28" s="99"/>
      <c r="EUX28" s="99"/>
      <c r="EUY28" s="99"/>
      <c r="EUZ28" s="99"/>
      <c r="EVA28" s="99"/>
      <c r="EVB28" s="99"/>
      <c r="EVC28" s="99"/>
      <c r="EVD28" s="99"/>
      <c r="EVE28" s="99"/>
      <c r="EVF28" s="99"/>
      <c r="EVG28" s="99"/>
      <c r="EVH28" s="99"/>
      <c r="EVI28" s="99"/>
      <c r="EVJ28" s="99"/>
      <c r="EVK28" s="99"/>
      <c r="EVL28" s="99"/>
      <c r="EVM28" s="99"/>
      <c r="EVN28" s="99"/>
      <c r="EVO28" s="99"/>
      <c r="EVP28" s="99"/>
      <c r="EVQ28" s="99"/>
      <c r="EVR28" s="99"/>
      <c r="EVS28" s="99"/>
      <c r="EVT28" s="99"/>
      <c r="EVU28" s="99"/>
      <c r="EVV28" s="99"/>
      <c r="EVW28" s="99"/>
      <c r="EVX28" s="99"/>
      <c r="EVY28" s="99"/>
      <c r="EVZ28" s="99"/>
      <c r="EWA28" s="99"/>
      <c r="EWB28" s="99"/>
      <c r="EWC28" s="99"/>
      <c r="EWD28" s="99"/>
      <c r="EWE28" s="99"/>
      <c r="EWF28" s="99"/>
      <c r="EWG28" s="99"/>
      <c r="EWH28" s="99"/>
      <c r="EWI28" s="99"/>
      <c r="EWJ28" s="99"/>
      <c r="EWK28" s="99"/>
      <c r="EWL28" s="99"/>
      <c r="EWM28" s="99"/>
      <c r="EWN28" s="99"/>
      <c r="EWO28" s="99"/>
      <c r="EWP28" s="99"/>
      <c r="EWQ28" s="99"/>
      <c r="EWR28" s="99"/>
      <c r="EWS28" s="99"/>
      <c r="EWT28" s="99"/>
      <c r="EWU28" s="99"/>
      <c r="EWV28" s="99"/>
      <c r="EWW28" s="99"/>
      <c r="EWX28" s="99"/>
      <c r="EWY28" s="99"/>
      <c r="EWZ28" s="99"/>
      <c r="EXA28" s="99"/>
      <c r="EXB28" s="99"/>
      <c r="EXC28" s="99"/>
      <c r="EXD28" s="99"/>
      <c r="EXE28" s="99"/>
      <c r="EXF28" s="99"/>
      <c r="EXG28" s="99"/>
      <c r="EXH28" s="99"/>
      <c r="EXI28" s="99"/>
      <c r="EXJ28" s="99"/>
      <c r="EXK28" s="99"/>
      <c r="EXL28" s="99"/>
      <c r="EXM28" s="99"/>
      <c r="EXN28" s="99"/>
      <c r="EXO28" s="99"/>
      <c r="EXP28" s="99"/>
      <c r="EXQ28" s="99"/>
      <c r="EXR28" s="99"/>
      <c r="EXS28" s="99"/>
      <c r="EXT28" s="99"/>
      <c r="EXU28" s="99"/>
      <c r="EXV28" s="99"/>
      <c r="EXW28" s="99"/>
      <c r="EXX28" s="99"/>
      <c r="EXY28" s="99"/>
      <c r="EXZ28" s="99"/>
      <c r="EYA28" s="99"/>
      <c r="EYB28" s="99"/>
      <c r="EYC28" s="99"/>
      <c r="EYD28" s="99"/>
      <c r="EYE28" s="99"/>
      <c r="EYF28" s="99"/>
      <c r="EYG28" s="99"/>
      <c r="EYH28" s="99"/>
      <c r="EYI28" s="99"/>
      <c r="EYJ28" s="99"/>
      <c r="EYK28" s="99"/>
      <c r="EYL28" s="99"/>
      <c r="EYM28" s="99"/>
      <c r="EYN28" s="99"/>
      <c r="EYO28" s="99"/>
      <c r="EYP28" s="99"/>
      <c r="EYQ28" s="99"/>
      <c r="EYR28" s="99"/>
      <c r="EYS28" s="99"/>
      <c r="EYT28" s="99"/>
      <c r="EYU28" s="99"/>
      <c r="EYV28" s="99"/>
      <c r="EYW28" s="99"/>
      <c r="EYX28" s="99"/>
      <c r="EYY28" s="99"/>
      <c r="EYZ28" s="99"/>
      <c r="EZA28" s="99"/>
      <c r="EZB28" s="99"/>
      <c r="EZC28" s="99"/>
      <c r="EZD28" s="99"/>
      <c r="EZE28" s="99"/>
      <c r="EZF28" s="99"/>
      <c r="EZG28" s="99"/>
      <c r="EZH28" s="99"/>
      <c r="EZI28" s="99"/>
      <c r="EZJ28" s="99"/>
      <c r="EZK28" s="99"/>
      <c r="EZL28" s="99"/>
      <c r="EZM28" s="99"/>
      <c r="EZN28" s="99"/>
      <c r="EZO28" s="99"/>
      <c r="EZP28" s="99"/>
      <c r="EZQ28" s="99"/>
      <c r="EZR28" s="99"/>
      <c r="EZS28" s="99"/>
      <c r="EZT28" s="99"/>
      <c r="EZU28" s="99"/>
      <c r="EZV28" s="99"/>
      <c r="EZW28" s="99"/>
      <c r="EZX28" s="99"/>
      <c r="EZY28" s="99"/>
      <c r="EZZ28" s="99"/>
      <c r="FAA28" s="99"/>
      <c r="FAB28" s="99"/>
      <c r="FAC28" s="99"/>
      <c r="FAD28" s="99"/>
      <c r="FAE28" s="99"/>
      <c r="FAF28" s="99"/>
      <c r="FAG28" s="99"/>
      <c r="FAH28" s="99"/>
      <c r="FAI28" s="99"/>
      <c r="FAJ28" s="99"/>
      <c r="FAK28" s="99"/>
      <c r="FAL28" s="99"/>
      <c r="FAM28" s="99"/>
      <c r="FAN28" s="99"/>
      <c r="FAO28" s="99"/>
      <c r="FAP28" s="99"/>
      <c r="FAQ28" s="99"/>
      <c r="FAR28" s="99"/>
      <c r="FAS28" s="99"/>
      <c r="FAT28" s="99"/>
      <c r="FAU28" s="99"/>
      <c r="FAV28" s="99"/>
      <c r="FAW28" s="99"/>
      <c r="FAX28" s="99"/>
      <c r="FAY28" s="99"/>
      <c r="FAZ28" s="99"/>
      <c r="FBA28" s="99"/>
      <c r="FBB28" s="99"/>
      <c r="FBC28" s="99"/>
      <c r="FBD28" s="99"/>
      <c r="FBE28" s="99"/>
      <c r="FBF28" s="99"/>
      <c r="FBG28" s="99"/>
      <c r="FBH28" s="99"/>
      <c r="FBI28" s="99"/>
      <c r="FBJ28" s="99"/>
      <c r="FBK28" s="99"/>
      <c r="FBL28" s="99"/>
      <c r="FBM28" s="99"/>
      <c r="FBN28" s="99"/>
      <c r="FBO28" s="99"/>
      <c r="FBP28" s="99"/>
      <c r="FBQ28" s="99"/>
      <c r="FBR28" s="99"/>
      <c r="FBS28" s="99"/>
      <c r="FBT28" s="99"/>
      <c r="FBU28" s="99"/>
      <c r="FBV28" s="99"/>
      <c r="FBW28" s="99"/>
      <c r="FBX28" s="99"/>
      <c r="FBY28" s="99"/>
      <c r="FBZ28" s="99"/>
      <c r="FCA28" s="99"/>
      <c r="FCB28" s="99"/>
      <c r="FCC28" s="99"/>
      <c r="FCD28" s="99"/>
      <c r="FCE28" s="99"/>
      <c r="FCF28" s="99"/>
      <c r="FCG28" s="99"/>
      <c r="FCH28" s="99"/>
      <c r="FCI28" s="99"/>
      <c r="FCJ28" s="99"/>
      <c r="FCK28" s="99"/>
      <c r="FCL28" s="99"/>
      <c r="FCM28" s="99"/>
      <c r="FCN28" s="99"/>
      <c r="FCO28" s="99"/>
      <c r="FCP28" s="99"/>
      <c r="FCQ28" s="99"/>
      <c r="FCR28" s="99"/>
      <c r="FCS28" s="99"/>
      <c r="FCT28" s="99"/>
      <c r="FCU28" s="99"/>
      <c r="FCV28" s="99"/>
      <c r="FCW28" s="99"/>
      <c r="FCX28" s="99"/>
      <c r="FCY28" s="99"/>
      <c r="FCZ28" s="99"/>
      <c r="FDA28" s="99"/>
      <c r="FDB28" s="99"/>
      <c r="FDC28" s="99"/>
      <c r="FDD28" s="99"/>
      <c r="FDE28" s="99"/>
      <c r="FDF28" s="99"/>
      <c r="FDG28" s="99"/>
      <c r="FDH28" s="99"/>
      <c r="FDI28" s="99"/>
      <c r="FDJ28" s="99"/>
      <c r="FDK28" s="99"/>
      <c r="FDL28" s="99"/>
      <c r="FDM28" s="99"/>
      <c r="FDN28" s="99"/>
      <c r="FDO28" s="99"/>
      <c r="FDP28" s="99"/>
      <c r="FDQ28" s="99"/>
      <c r="FDR28" s="99"/>
      <c r="FDS28" s="99"/>
      <c r="FDT28" s="99"/>
      <c r="FDU28" s="99"/>
      <c r="FDV28" s="99"/>
      <c r="FDW28" s="99"/>
      <c r="FDX28" s="99"/>
      <c r="FDY28" s="99"/>
      <c r="FDZ28" s="99"/>
      <c r="FEA28" s="99"/>
      <c r="FEB28" s="99"/>
      <c r="FEC28" s="99"/>
      <c r="FED28" s="99"/>
      <c r="FEE28" s="99"/>
      <c r="FEF28" s="99"/>
      <c r="FEG28" s="99"/>
      <c r="FEH28" s="99"/>
      <c r="FEI28" s="99"/>
      <c r="FEJ28" s="99"/>
      <c r="FEK28" s="99"/>
      <c r="FEL28" s="99"/>
      <c r="FEM28" s="99"/>
      <c r="FEN28" s="99"/>
      <c r="FEO28" s="99"/>
      <c r="FEP28" s="99"/>
      <c r="FEQ28" s="99"/>
      <c r="FER28" s="99"/>
      <c r="FES28" s="99"/>
      <c r="FET28" s="99"/>
      <c r="FEU28" s="99"/>
      <c r="FEV28" s="99"/>
      <c r="FEW28" s="99"/>
      <c r="FEX28" s="99"/>
      <c r="FEY28" s="99"/>
      <c r="FEZ28" s="99"/>
      <c r="FFA28" s="99"/>
      <c r="FFB28" s="99"/>
      <c r="FFC28" s="99"/>
      <c r="FFD28" s="99"/>
      <c r="FFE28" s="99"/>
      <c r="FFF28" s="99"/>
      <c r="FFG28" s="99"/>
      <c r="FFH28" s="99"/>
      <c r="FFI28" s="99"/>
      <c r="FFJ28" s="99"/>
      <c r="FFK28" s="99"/>
      <c r="FFL28" s="99"/>
      <c r="FFM28" s="99"/>
      <c r="FFN28" s="99"/>
      <c r="FFO28" s="99"/>
      <c r="FFP28" s="99"/>
      <c r="FFQ28" s="99"/>
      <c r="FFR28" s="99"/>
      <c r="FFS28" s="99"/>
      <c r="FFT28" s="99"/>
      <c r="FFU28" s="99"/>
      <c r="FFV28" s="99"/>
      <c r="FFW28" s="99"/>
      <c r="FFX28" s="99"/>
      <c r="FFY28" s="99"/>
      <c r="FFZ28" s="99"/>
      <c r="FGA28" s="99"/>
      <c r="FGB28" s="99"/>
      <c r="FGC28" s="99"/>
      <c r="FGD28" s="99"/>
      <c r="FGE28" s="99"/>
      <c r="FGF28" s="99"/>
      <c r="FGG28" s="99"/>
      <c r="FGH28" s="99"/>
      <c r="FGI28" s="99"/>
      <c r="FGJ28" s="99"/>
      <c r="FGK28" s="99"/>
      <c r="FGL28" s="99"/>
      <c r="FGM28" s="99"/>
      <c r="FGN28" s="99"/>
      <c r="FGO28" s="99"/>
      <c r="FGP28" s="99"/>
      <c r="FGQ28" s="99"/>
      <c r="FGR28" s="99"/>
      <c r="FGS28" s="99"/>
      <c r="FGT28" s="99"/>
      <c r="FGU28" s="99"/>
      <c r="FGV28" s="99"/>
      <c r="FGW28" s="99"/>
      <c r="FGX28" s="99"/>
      <c r="FGY28" s="99"/>
      <c r="FGZ28" s="99"/>
      <c r="FHA28" s="99"/>
      <c r="FHB28" s="99"/>
      <c r="FHC28" s="99"/>
      <c r="FHD28" s="99"/>
      <c r="FHE28" s="99"/>
      <c r="FHF28" s="99"/>
      <c r="FHG28" s="99"/>
      <c r="FHH28" s="99"/>
      <c r="FHI28" s="99"/>
      <c r="FHJ28" s="99"/>
      <c r="FHK28" s="99"/>
      <c r="FHL28" s="99"/>
      <c r="FHM28" s="99"/>
      <c r="FHN28" s="99"/>
      <c r="FHO28" s="99"/>
      <c r="FHP28" s="99"/>
      <c r="FHQ28" s="99"/>
      <c r="FHR28" s="99"/>
      <c r="FHS28" s="99"/>
      <c r="FHT28" s="99"/>
      <c r="FHU28" s="99"/>
      <c r="FHV28" s="99"/>
      <c r="FHW28" s="99"/>
      <c r="FHX28" s="99"/>
      <c r="FHY28" s="99"/>
      <c r="FHZ28" s="99"/>
      <c r="FIA28" s="99"/>
      <c r="FIB28" s="99"/>
      <c r="FIC28" s="99"/>
      <c r="FID28" s="99"/>
      <c r="FIE28" s="99"/>
      <c r="FIF28" s="99"/>
      <c r="FIG28" s="99"/>
      <c r="FIH28" s="99"/>
      <c r="FII28" s="99"/>
      <c r="FIJ28" s="99"/>
      <c r="FIK28" s="99"/>
      <c r="FIL28" s="99"/>
      <c r="FIM28" s="99"/>
      <c r="FIN28" s="99"/>
      <c r="FIO28" s="99"/>
      <c r="FIP28" s="99"/>
      <c r="FIQ28" s="99"/>
      <c r="FIR28" s="99"/>
      <c r="FIS28" s="99"/>
      <c r="FIT28" s="99"/>
      <c r="FIU28" s="99"/>
      <c r="FIV28" s="99"/>
      <c r="FIW28" s="99"/>
      <c r="FIX28" s="99"/>
      <c r="FIY28" s="99"/>
      <c r="FIZ28" s="99"/>
      <c r="FJA28" s="99"/>
      <c r="FJB28" s="99"/>
      <c r="FJC28" s="99"/>
      <c r="FJD28" s="99"/>
      <c r="FJE28" s="99"/>
      <c r="FJF28" s="99"/>
      <c r="FJG28" s="99"/>
      <c r="FJH28" s="99"/>
      <c r="FJI28" s="99"/>
      <c r="FJJ28" s="99"/>
      <c r="FJK28" s="99"/>
      <c r="FJL28" s="99"/>
      <c r="FJM28" s="99"/>
      <c r="FJN28" s="99"/>
      <c r="FJO28" s="99"/>
      <c r="FJP28" s="99"/>
      <c r="FJQ28" s="99"/>
      <c r="FJR28" s="99"/>
      <c r="FJS28" s="99"/>
      <c r="FJT28" s="99"/>
      <c r="FJU28" s="99"/>
      <c r="FJV28" s="99"/>
      <c r="FJW28" s="99"/>
      <c r="FJX28" s="99"/>
      <c r="FJY28" s="99"/>
      <c r="FJZ28" s="99"/>
      <c r="FKA28" s="99"/>
      <c r="FKB28" s="99"/>
      <c r="FKC28" s="99"/>
      <c r="FKD28" s="99"/>
      <c r="FKE28" s="99"/>
      <c r="FKF28" s="99"/>
      <c r="FKG28" s="99"/>
      <c r="FKH28" s="99"/>
      <c r="FKI28" s="99"/>
      <c r="FKJ28" s="99"/>
      <c r="FKK28" s="99"/>
      <c r="FKL28" s="99"/>
      <c r="FKM28" s="99"/>
      <c r="FKN28" s="99"/>
      <c r="FKO28" s="99"/>
      <c r="FKP28" s="99"/>
      <c r="FKQ28" s="99"/>
      <c r="FKR28" s="99"/>
      <c r="FKS28" s="99"/>
      <c r="FKT28" s="99"/>
      <c r="FKU28" s="99"/>
      <c r="FKV28" s="99"/>
      <c r="FKW28" s="99"/>
      <c r="FKX28" s="99"/>
      <c r="FKY28" s="99"/>
      <c r="FKZ28" s="99"/>
      <c r="FLA28" s="99"/>
      <c r="FLB28" s="99"/>
      <c r="FLC28" s="99"/>
      <c r="FLD28" s="99"/>
      <c r="FLE28" s="99"/>
      <c r="FLF28" s="99"/>
      <c r="FLG28" s="99"/>
      <c r="FLH28" s="99"/>
      <c r="FLI28" s="99"/>
      <c r="FLJ28" s="99"/>
      <c r="FLK28" s="99"/>
      <c r="FLL28" s="99"/>
      <c r="FLM28" s="99"/>
      <c r="FLN28" s="99"/>
      <c r="FLO28" s="99"/>
      <c r="FLP28" s="99"/>
      <c r="FLQ28" s="99"/>
      <c r="FLR28" s="99"/>
      <c r="FLS28" s="99"/>
      <c r="FLT28" s="99"/>
      <c r="FLU28" s="99"/>
      <c r="FLV28" s="99"/>
      <c r="FLW28" s="99"/>
      <c r="FLX28" s="99"/>
      <c r="FLY28" s="99"/>
      <c r="FLZ28" s="99"/>
      <c r="FMA28" s="99"/>
      <c r="FMB28" s="99"/>
      <c r="FMC28" s="99"/>
      <c r="FMD28" s="99"/>
      <c r="FME28" s="99"/>
      <c r="FMF28" s="99"/>
      <c r="FMG28" s="99"/>
      <c r="FMH28" s="99"/>
      <c r="FMI28" s="99"/>
      <c r="FMJ28" s="99"/>
      <c r="FMK28" s="99"/>
      <c r="FML28" s="99"/>
      <c r="FMM28" s="99"/>
      <c r="FMN28" s="99"/>
      <c r="FMO28" s="99"/>
      <c r="FMP28" s="99"/>
      <c r="FMQ28" s="99"/>
      <c r="FMR28" s="99"/>
      <c r="FMS28" s="99"/>
      <c r="FMT28" s="99"/>
      <c r="FMU28" s="99"/>
      <c r="FMV28" s="99"/>
      <c r="FMW28" s="99"/>
      <c r="FMX28" s="99"/>
      <c r="FMY28" s="99"/>
      <c r="FMZ28" s="99"/>
      <c r="FNA28" s="99"/>
      <c r="FNB28" s="99"/>
      <c r="FNC28" s="99"/>
      <c r="FND28" s="99"/>
      <c r="FNE28" s="99"/>
      <c r="FNF28" s="99"/>
      <c r="FNG28" s="99"/>
      <c r="FNH28" s="99"/>
      <c r="FNI28" s="99"/>
      <c r="FNJ28" s="99"/>
      <c r="FNK28" s="99"/>
      <c r="FNL28" s="99"/>
      <c r="FNM28" s="99"/>
      <c r="FNN28" s="99"/>
      <c r="FNO28" s="99"/>
      <c r="FNP28" s="99"/>
      <c r="FNQ28" s="99"/>
      <c r="FNR28" s="99"/>
      <c r="FNS28" s="99"/>
      <c r="FNT28" s="99"/>
      <c r="FNU28" s="99"/>
      <c r="FNV28" s="99"/>
      <c r="FNW28" s="99"/>
      <c r="FNX28" s="99"/>
      <c r="FNY28" s="99"/>
      <c r="FNZ28" s="99"/>
      <c r="FOA28" s="99"/>
      <c r="FOB28" s="99"/>
      <c r="FOC28" s="99"/>
      <c r="FOD28" s="99"/>
      <c r="FOE28" s="99"/>
      <c r="FOF28" s="99"/>
      <c r="FOG28" s="99"/>
      <c r="FOH28" s="99"/>
      <c r="FOI28" s="99"/>
      <c r="FOJ28" s="99"/>
      <c r="FOK28" s="99"/>
      <c r="FOL28" s="99"/>
      <c r="FOM28" s="99"/>
      <c r="FON28" s="99"/>
      <c r="FOO28" s="99"/>
      <c r="FOP28" s="99"/>
      <c r="FOQ28" s="99"/>
      <c r="FOR28" s="99"/>
      <c r="FOS28" s="99"/>
      <c r="FOT28" s="99"/>
      <c r="FOU28" s="99"/>
      <c r="FOV28" s="99"/>
      <c r="FOW28" s="99"/>
      <c r="FOX28" s="99"/>
      <c r="FOY28" s="99"/>
      <c r="FOZ28" s="99"/>
      <c r="FPA28" s="99"/>
      <c r="FPB28" s="99"/>
      <c r="FPC28" s="99"/>
      <c r="FPD28" s="99"/>
      <c r="FPE28" s="99"/>
      <c r="FPF28" s="99"/>
      <c r="FPG28" s="99"/>
      <c r="FPH28" s="99"/>
      <c r="FPI28" s="99"/>
      <c r="FPJ28" s="99"/>
      <c r="FPK28" s="99"/>
      <c r="FPL28" s="99"/>
      <c r="FPM28" s="99"/>
      <c r="FPN28" s="99"/>
      <c r="FPO28" s="99"/>
      <c r="FPP28" s="99"/>
      <c r="FPQ28" s="99"/>
      <c r="FPR28" s="99"/>
      <c r="FPS28" s="99"/>
      <c r="FPT28" s="99"/>
      <c r="FPU28" s="99"/>
      <c r="FPV28" s="99"/>
      <c r="FPW28" s="99"/>
      <c r="FPX28" s="99"/>
      <c r="FPY28" s="99"/>
      <c r="FPZ28" s="99"/>
      <c r="FQA28" s="99"/>
      <c r="FQB28" s="99"/>
      <c r="FQC28" s="99"/>
      <c r="FQD28" s="99"/>
      <c r="FQE28" s="99"/>
      <c r="FQF28" s="99"/>
      <c r="FQG28" s="99"/>
      <c r="FQH28" s="99"/>
      <c r="FQI28" s="99"/>
      <c r="FQJ28" s="99"/>
      <c r="FQK28" s="99"/>
      <c r="FQL28" s="99"/>
      <c r="FQM28" s="99"/>
      <c r="FQN28" s="99"/>
      <c r="FQO28" s="99"/>
      <c r="FQP28" s="99"/>
      <c r="FQQ28" s="99"/>
      <c r="FQR28" s="99"/>
      <c r="FQS28" s="99"/>
      <c r="FQT28" s="99"/>
      <c r="FQU28" s="99"/>
      <c r="FQV28" s="99"/>
      <c r="FQW28" s="99"/>
      <c r="FQX28" s="99"/>
      <c r="FQY28" s="99"/>
      <c r="FQZ28" s="99"/>
      <c r="FRA28" s="99"/>
      <c r="FRB28" s="99"/>
      <c r="FRC28" s="99"/>
      <c r="FRD28" s="99"/>
      <c r="FRE28" s="99"/>
      <c r="FRF28" s="99"/>
      <c r="FRG28" s="99"/>
      <c r="FRH28" s="99"/>
      <c r="FRI28" s="99"/>
      <c r="FRJ28" s="99"/>
      <c r="FRK28" s="99"/>
      <c r="FRL28" s="99"/>
      <c r="FRM28" s="99"/>
      <c r="FRN28" s="99"/>
      <c r="FRO28" s="99"/>
      <c r="FRP28" s="99"/>
      <c r="FRQ28" s="99"/>
      <c r="FRR28" s="99"/>
      <c r="FRS28" s="99"/>
      <c r="FRT28" s="99"/>
      <c r="FRU28" s="99"/>
      <c r="FRV28" s="99"/>
      <c r="FRW28" s="99"/>
      <c r="FRX28" s="99"/>
      <c r="FRY28" s="99"/>
      <c r="FRZ28" s="99"/>
      <c r="FSA28" s="99"/>
      <c r="FSB28" s="99"/>
      <c r="FSC28" s="99"/>
      <c r="FSD28" s="99"/>
      <c r="FSE28" s="99"/>
      <c r="FSF28" s="99"/>
      <c r="FSG28" s="99"/>
      <c r="FSH28" s="99"/>
      <c r="FSI28" s="99"/>
      <c r="FSJ28" s="99"/>
      <c r="FSK28" s="99"/>
      <c r="FSL28" s="99"/>
      <c r="FSM28" s="99"/>
      <c r="FSN28" s="99"/>
      <c r="FSO28" s="99"/>
      <c r="FSP28" s="99"/>
      <c r="FSQ28" s="99"/>
      <c r="FSR28" s="99"/>
      <c r="FSS28" s="99"/>
      <c r="FST28" s="99"/>
      <c r="FSU28" s="99"/>
      <c r="FSV28" s="99"/>
      <c r="FSW28" s="99"/>
      <c r="FSX28" s="99"/>
      <c r="FSY28" s="99"/>
      <c r="FSZ28" s="99"/>
      <c r="FTA28" s="99"/>
      <c r="FTB28" s="99"/>
      <c r="FTC28" s="99"/>
      <c r="FTD28" s="99"/>
      <c r="FTE28" s="99"/>
      <c r="FTF28" s="99"/>
      <c r="FTG28" s="99"/>
      <c r="FTH28" s="99"/>
      <c r="FTI28" s="99"/>
      <c r="FTJ28" s="99"/>
      <c r="FTK28" s="99"/>
      <c r="FTL28" s="99"/>
      <c r="FTM28" s="99"/>
      <c r="FTN28" s="99"/>
      <c r="FTO28" s="99"/>
      <c r="FTP28" s="99"/>
      <c r="FTQ28" s="99"/>
      <c r="FTR28" s="99"/>
      <c r="FTS28" s="99"/>
      <c r="FTT28" s="99"/>
      <c r="FTU28" s="99"/>
      <c r="FTV28" s="99"/>
      <c r="FTW28" s="99"/>
      <c r="FTX28" s="99"/>
      <c r="FTY28" s="99"/>
      <c r="FTZ28" s="99"/>
      <c r="FUA28" s="99"/>
      <c r="FUB28" s="99"/>
      <c r="FUC28" s="99"/>
      <c r="FUD28" s="99"/>
      <c r="FUE28" s="99"/>
      <c r="FUF28" s="99"/>
      <c r="FUG28" s="99"/>
      <c r="FUH28" s="99"/>
      <c r="FUI28" s="99"/>
      <c r="FUJ28" s="99"/>
      <c r="FUK28" s="99"/>
      <c r="FUL28" s="99"/>
      <c r="FUM28" s="99"/>
      <c r="FUN28" s="99"/>
      <c r="FUO28" s="99"/>
      <c r="FUP28" s="99"/>
      <c r="FUQ28" s="99"/>
      <c r="FUR28" s="99"/>
      <c r="FUS28" s="99"/>
      <c r="FUT28" s="99"/>
      <c r="FUU28" s="99"/>
      <c r="FUV28" s="99"/>
      <c r="FUW28" s="99"/>
      <c r="FUX28" s="99"/>
      <c r="FUY28" s="99"/>
      <c r="FUZ28" s="99"/>
      <c r="FVA28" s="99"/>
      <c r="FVB28" s="99"/>
      <c r="FVC28" s="99"/>
      <c r="FVD28" s="99"/>
      <c r="FVE28" s="99"/>
      <c r="FVF28" s="99"/>
      <c r="FVG28" s="99"/>
      <c r="FVH28" s="99"/>
      <c r="FVI28" s="99"/>
      <c r="FVJ28" s="99"/>
      <c r="FVK28" s="99"/>
      <c r="FVL28" s="99"/>
      <c r="FVM28" s="99"/>
      <c r="FVN28" s="99"/>
      <c r="FVO28" s="99"/>
      <c r="FVP28" s="99"/>
      <c r="FVQ28" s="99"/>
      <c r="FVR28" s="99"/>
      <c r="FVS28" s="99"/>
      <c r="FVT28" s="99"/>
      <c r="FVU28" s="99"/>
      <c r="FVV28" s="99"/>
      <c r="FVW28" s="99"/>
      <c r="FVX28" s="99"/>
      <c r="FVY28" s="99"/>
      <c r="FVZ28" s="99"/>
      <c r="FWA28" s="99"/>
      <c r="FWB28" s="99"/>
      <c r="FWC28" s="99"/>
      <c r="FWD28" s="99"/>
      <c r="FWE28" s="99"/>
      <c r="FWF28" s="99"/>
      <c r="FWG28" s="99"/>
      <c r="FWH28" s="99"/>
      <c r="FWI28" s="99"/>
      <c r="FWJ28" s="99"/>
      <c r="FWK28" s="99"/>
      <c r="FWL28" s="99"/>
      <c r="FWM28" s="99"/>
      <c r="FWN28" s="99"/>
      <c r="FWO28" s="99"/>
      <c r="FWP28" s="99"/>
      <c r="FWQ28" s="99"/>
      <c r="FWR28" s="99"/>
      <c r="FWS28" s="99"/>
      <c r="FWT28" s="99"/>
      <c r="FWU28" s="99"/>
      <c r="FWV28" s="99"/>
      <c r="FWW28" s="99"/>
      <c r="FWX28" s="99"/>
      <c r="FWY28" s="99"/>
      <c r="FWZ28" s="99"/>
      <c r="FXA28" s="99"/>
      <c r="FXB28" s="99"/>
      <c r="FXC28" s="99"/>
      <c r="FXD28" s="99"/>
      <c r="FXE28" s="99"/>
      <c r="FXF28" s="99"/>
      <c r="FXG28" s="99"/>
      <c r="FXH28" s="99"/>
      <c r="FXI28" s="99"/>
      <c r="FXJ28" s="99"/>
      <c r="FXK28" s="99"/>
      <c r="FXL28" s="99"/>
      <c r="FXM28" s="99"/>
      <c r="FXN28" s="99"/>
      <c r="FXO28" s="99"/>
      <c r="FXP28" s="99"/>
      <c r="FXQ28" s="99"/>
      <c r="FXR28" s="99"/>
      <c r="FXS28" s="99"/>
      <c r="FXT28" s="99"/>
      <c r="FXU28" s="99"/>
      <c r="FXV28" s="99"/>
      <c r="FXW28" s="99"/>
      <c r="FXX28" s="99"/>
      <c r="FXY28" s="99"/>
      <c r="FXZ28" s="99"/>
      <c r="FYA28" s="99"/>
      <c r="FYB28" s="99"/>
      <c r="FYC28" s="99"/>
      <c r="FYD28" s="99"/>
      <c r="FYE28" s="99"/>
      <c r="FYF28" s="99"/>
      <c r="FYG28" s="99"/>
      <c r="FYH28" s="99"/>
      <c r="FYI28" s="99"/>
      <c r="FYJ28" s="99"/>
      <c r="FYK28" s="99"/>
      <c r="FYL28" s="99"/>
      <c r="FYM28" s="99"/>
      <c r="FYN28" s="99"/>
      <c r="FYO28" s="99"/>
      <c r="FYP28" s="99"/>
      <c r="FYQ28" s="99"/>
      <c r="FYR28" s="99"/>
      <c r="FYS28" s="99"/>
      <c r="FYT28" s="99"/>
      <c r="FYU28" s="99"/>
      <c r="FYV28" s="99"/>
      <c r="FYW28" s="99"/>
      <c r="FYX28" s="99"/>
      <c r="FYY28" s="99"/>
      <c r="FYZ28" s="99"/>
      <c r="FZA28" s="99"/>
      <c r="FZB28" s="99"/>
      <c r="FZC28" s="99"/>
      <c r="FZD28" s="99"/>
      <c r="FZE28" s="99"/>
      <c r="FZF28" s="99"/>
      <c r="FZG28" s="99"/>
      <c r="FZH28" s="99"/>
      <c r="FZI28" s="99"/>
      <c r="FZJ28" s="99"/>
      <c r="FZK28" s="99"/>
      <c r="FZL28" s="99"/>
      <c r="FZM28" s="99"/>
      <c r="FZN28" s="99"/>
      <c r="FZO28" s="99"/>
      <c r="FZP28" s="99"/>
      <c r="FZQ28" s="99"/>
      <c r="FZR28" s="99"/>
      <c r="FZS28" s="99"/>
      <c r="FZT28" s="99"/>
      <c r="FZU28" s="99"/>
      <c r="FZV28" s="99"/>
      <c r="FZW28" s="99"/>
      <c r="FZX28" s="99"/>
      <c r="FZY28" s="99"/>
      <c r="FZZ28" s="99"/>
      <c r="GAA28" s="99"/>
      <c r="GAB28" s="99"/>
      <c r="GAC28" s="99"/>
      <c r="GAD28" s="99"/>
      <c r="GAE28" s="99"/>
      <c r="GAF28" s="99"/>
      <c r="GAG28" s="99"/>
      <c r="GAH28" s="99"/>
      <c r="GAI28" s="99"/>
      <c r="GAJ28" s="99"/>
      <c r="GAK28" s="99"/>
      <c r="GAL28" s="99"/>
      <c r="GAM28" s="99"/>
      <c r="GAN28" s="99"/>
      <c r="GAO28" s="99"/>
      <c r="GAP28" s="99"/>
      <c r="GAQ28" s="99"/>
      <c r="GAR28" s="99"/>
      <c r="GAS28" s="99"/>
      <c r="GAT28" s="99"/>
      <c r="GAU28" s="99"/>
      <c r="GAV28" s="99"/>
      <c r="GAW28" s="99"/>
      <c r="GAX28" s="99"/>
      <c r="GAY28" s="99"/>
      <c r="GAZ28" s="99"/>
      <c r="GBA28" s="99"/>
      <c r="GBB28" s="99"/>
      <c r="GBC28" s="99"/>
      <c r="GBD28" s="99"/>
      <c r="GBE28" s="99"/>
      <c r="GBF28" s="99"/>
      <c r="GBG28" s="99"/>
      <c r="GBH28" s="99"/>
      <c r="GBI28" s="99"/>
      <c r="GBJ28" s="99"/>
      <c r="GBK28" s="99"/>
      <c r="GBL28" s="99"/>
      <c r="GBM28" s="99"/>
      <c r="GBN28" s="99"/>
      <c r="GBO28" s="99"/>
      <c r="GBP28" s="99"/>
      <c r="GBQ28" s="99"/>
      <c r="GBR28" s="99"/>
      <c r="GBS28" s="99"/>
      <c r="GBT28" s="99"/>
      <c r="GBU28" s="99"/>
      <c r="GBV28" s="99"/>
      <c r="GBW28" s="99"/>
      <c r="GBX28" s="99"/>
      <c r="GBY28" s="99"/>
      <c r="GBZ28" s="99"/>
      <c r="GCA28" s="99"/>
      <c r="GCB28" s="99"/>
      <c r="GCC28" s="99"/>
      <c r="GCD28" s="99"/>
      <c r="GCE28" s="99"/>
      <c r="GCF28" s="99"/>
      <c r="GCG28" s="99"/>
      <c r="GCH28" s="99"/>
      <c r="GCI28" s="99"/>
      <c r="GCJ28" s="99"/>
      <c r="GCK28" s="99"/>
      <c r="GCL28" s="99"/>
      <c r="GCM28" s="99"/>
      <c r="GCN28" s="99"/>
      <c r="GCO28" s="99"/>
      <c r="GCP28" s="99"/>
      <c r="GCQ28" s="99"/>
      <c r="GCR28" s="99"/>
      <c r="GCS28" s="99"/>
      <c r="GCT28" s="99"/>
      <c r="GCU28" s="99"/>
      <c r="GCV28" s="99"/>
      <c r="GCW28" s="99"/>
      <c r="GCX28" s="99"/>
      <c r="GCY28" s="99"/>
      <c r="GCZ28" s="99"/>
      <c r="GDA28" s="99"/>
      <c r="GDB28" s="99"/>
      <c r="GDC28" s="99"/>
      <c r="GDD28" s="99"/>
      <c r="GDE28" s="99"/>
      <c r="GDF28" s="99"/>
      <c r="GDG28" s="99"/>
      <c r="GDH28" s="99"/>
      <c r="GDI28" s="99"/>
      <c r="GDJ28" s="99"/>
      <c r="GDK28" s="99"/>
      <c r="GDL28" s="99"/>
      <c r="GDM28" s="99"/>
      <c r="GDN28" s="99"/>
      <c r="GDO28" s="99"/>
      <c r="GDP28" s="99"/>
      <c r="GDQ28" s="99"/>
      <c r="GDR28" s="99"/>
      <c r="GDS28" s="99"/>
      <c r="GDT28" s="99"/>
      <c r="GDU28" s="99"/>
      <c r="GDV28" s="99"/>
      <c r="GDW28" s="99"/>
      <c r="GDX28" s="99"/>
      <c r="GDY28" s="99"/>
      <c r="GDZ28" s="99"/>
      <c r="GEA28" s="99"/>
      <c r="GEB28" s="99"/>
      <c r="GEC28" s="99"/>
      <c r="GED28" s="99"/>
      <c r="GEE28" s="99"/>
      <c r="GEF28" s="99"/>
      <c r="GEG28" s="99"/>
      <c r="GEH28" s="99"/>
      <c r="GEI28" s="99"/>
      <c r="GEJ28" s="99"/>
      <c r="GEK28" s="99"/>
      <c r="GEL28" s="99"/>
      <c r="GEM28" s="99"/>
      <c r="GEN28" s="99"/>
      <c r="GEO28" s="99"/>
      <c r="GEP28" s="99"/>
      <c r="GEQ28" s="99"/>
      <c r="GER28" s="99"/>
      <c r="GES28" s="99"/>
      <c r="GET28" s="99"/>
      <c r="GEU28" s="99"/>
      <c r="GEV28" s="99"/>
      <c r="GEW28" s="99"/>
      <c r="GEX28" s="99"/>
      <c r="GEY28" s="99"/>
      <c r="GEZ28" s="99"/>
      <c r="GFA28" s="99"/>
      <c r="GFB28" s="99"/>
      <c r="GFC28" s="99"/>
      <c r="GFD28" s="99"/>
      <c r="GFE28" s="99"/>
      <c r="GFF28" s="99"/>
      <c r="GFG28" s="99"/>
      <c r="GFH28" s="99"/>
      <c r="GFI28" s="99"/>
      <c r="GFJ28" s="99"/>
      <c r="GFK28" s="99"/>
      <c r="GFL28" s="99"/>
      <c r="GFM28" s="99"/>
      <c r="GFN28" s="99"/>
      <c r="GFO28" s="99"/>
      <c r="GFP28" s="99"/>
      <c r="GFQ28" s="99"/>
      <c r="GFR28" s="99"/>
      <c r="GFS28" s="99"/>
      <c r="GFT28" s="99"/>
      <c r="GFU28" s="99"/>
      <c r="GFV28" s="99"/>
      <c r="GFW28" s="99"/>
      <c r="GFX28" s="99"/>
      <c r="GFY28" s="99"/>
      <c r="GFZ28" s="99"/>
      <c r="GGA28" s="99"/>
      <c r="GGB28" s="99"/>
      <c r="GGC28" s="99"/>
      <c r="GGD28" s="99"/>
      <c r="GGE28" s="99"/>
      <c r="GGF28" s="99"/>
      <c r="GGG28" s="99"/>
      <c r="GGH28" s="99"/>
      <c r="GGI28" s="99"/>
      <c r="GGJ28" s="99"/>
      <c r="GGK28" s="99"/>
      <c r="GGL28" s="99"/>
      <c r="GGM28" s="99"/>
      <c r="GGN28" s="99"/>
      <c r="GGO28" s="99"/>
      <c r="GGP28" s="99"/>
      <c r="GGQ28" s="99"/>
      <c r="GGR28" s="99"/>
      <c r="GGS28" s="99"/>
      <c r="GGT28" s="99"/>
      <c r="GGU28" s="99"/>
      <c r="GGV28" s="99"/>
      <c r="GGW28" s="99"/>
      <c r="GGX28" s="99"/>
      <c r="GGY28" s="99"/>
      <c r="GGZ28" s="99"/>
      <c r="GHA28" s="99"/>
      <c r="GHB28" s="99"/>
      <c r="GHC28" s="99"/>
      <c r="GHD28" s="99"/>
      <c r="GHE28" s="99"/>
      <c r="GHF28" s="99"/>
      <c r="GHG28" s="99"/>
      <c r="GHH28" s="99"/>
      <c r="GHI28" s="99"/>
      <c r="GHJ28" s="99"/>
      <c r="GHK28" s="99"/>
      <c r="GHL28" s="99"/>
      <c r="GHM28" s="99"/>
      <c r="GHN28" s="99"/>
      <c r="GHO28" s="99"/>
      <c r="GHP28" s="99"/>
      <c r="GHQ28" s="99"/>
      <c r="GHR28" s="99"/>
      <c r="GHS28" s="99"/>
      <c r="GHT28" s="99"/>
      <c r="GHU28" s="99"/>
      <c r="GHV28" s="99"/>
      <c r="GHW28" s="99"/>
      <c r="GHX28" s="99"/>
      <c r="GHY28" s="99"/>
      <c r="GHZ28" s="99"/>
      <c r="GIA28" s="99"/>
      <c r="GIB28" s="99"/>
      <c r="GIC28" s="99"/>
      <c r="GID28" s="99"/>
      <c r="GIE28" s="99"/>
      <c r="GIF28" s="99"/>
      <c r="GIG28" s="99"/>
      <c r="GIH28" s="99"/>
      <c r="GII28" s="99"/>
      <c r="GIJ28" s="99"/>
      <c r="GIK28" s="99"/>
      <c r="GIL28" s="99"/>
      <c r="GIM28" s="99"/>
      <c r="GIN28" s="99"/>
      <c r="GIO28" s="99"/>
      <c r="GIP28" s="99"/>
      <c r="GIQ28" s="99"/>
      <c r="GIR28" s="99"/>
      <c r="GIS28" s="99"/>
      <c r="GIT28" s="99"/>
      <c r="GIU28" s="99"/>
      <c r="GIV28" s="99"/>
      <c r="GIW28" s="99"/>
      <c r="GIX28" s="99"/>
      <c r="GIY28" s="99"/>
      <c r="GIZ28" s="99"/>
      <c r="GJA28" s="99"/>
      <c r="GJB28" s="99"/>
      <c r="GJC28" s="99"/>
      <c r="GJD28" s="99"/>
      <c r="GJE28" s="99"/>
      <c r="GJF28" s="99"/>
      <c r="GJG28" s="99"/>
      <c r="GJH28" s="99"/>
      <c r="GJI28" s="99"/>
      <c r="GJJ28" s="99"/>
      <c r="GJK28" s="99"/>
      <c r="GJL28" s="99"/>
      <c r="GJM28" s="99"/>
      <c r="GJN28" s="99"/>
      <c r="GJO28" s="99"/>
      <c r="GJP28" s="99"/>
      <c r="GJQ28" s="99"/>
      <c r="GJR28" s="99"/>
      <c r="GJS28" s="99"/>
      <c r="GJT28" s="99"/>
      <c r="GJU28" s="99"/>
      <c r="GJV28" s="99"/>
      <c r="GJW28" s="99"/>
      <c r="GJX28" s="99"/>
      <c r="GJY28" s="99"/>
      <c r="GJZ28" s="99"/>
      <c r="GKA28" s="99"/>
      <c r="GKB28" s="99"/>
      <c r="GKC28" s="99"/>
      <c r="GKD28" s="99"/>
      <c r="GKE28" s="99"/>
      <c r="GKF28" s="99"/>
      <c r="GKG28" s="99"/>
      <c r="GKH28" s="99"/>
      <c r="GKI28" s="99"/>
      <c r="GKJ28" s="99"/>
      <c r="GKK28" s="99"/>
      <c r="GKL28" s="99"/>
      <c r="GKM28" s="99"/>
      <c r="GKN28" s="99"/>
      <c r="GKO28" s="99"/>
      <c r="GKP28" s="99"/>
      <c r="GKQ28" s="99"/>
      <c r="GKR28" s="99"/>
      <c r="GKS28" s="99"/>
      <c r="GKT28" s="99"/>
      <c r="GKU28" s="99"/>
      <c r="GKV28" s="99"/>
      <c r="GKW28" s="99"/>
      <c r="GKX28" s="99"/>
      <c r="GKY28" s="99"/>
      <c r="GKZ28" s="99"/>
      <c r="GLA28" s="99"/>
      <c r="GLB28" s="99"/>
      <c r="GLC28" s="99"/>
      <c r="GLD28" s="99"/>
      <c r="GLE28" s="99"/>
      <c r="GLF28" s="99"/>
      <c r="GLG28" s="99"/>
      <c r="GLH28" s="99"/>
      <c r="GLI28" s="99"/>
      <c r="GLJ28" s="99"/>
      <c r="GLK28" s="99"/>
      <c r="GLL28" s="99"/>
      <c r="GLM28" s="99"/>
      <c r="GLN28" s="99"/>
      <c r="GLO28" s="99"/>
      <c r="GLP28" s="99"/>
      <c r="GLQ28" s="99"/>
      <c r="GLR28" s="99"/>
      <c r="GLS28" s="99"/>
      <c r="GLT28" s="99"/>
      <c r="GLU28" s="99"/>
      <c r="GLV28" s="99"/>
      <c r="GLW28" s="99"/>
      <c r="GLX28" s="99"/>
      <c r="GLY28" s="99"/>
      <c r="GLZ28" s="99"/>
      <c r="GMA28" s="99"/>
      <c r="GMB28" s="99"/>
      <c r="GMC28" s="99"/>
      <c r="GMD28" s="99"/>
      <c r="GME28" s="99"/>
      <c r="GMF28" s="99"/>
      <c r="GMG28" s="99"/>
      <c r="GMH28" s="99"/>
      <c r="GMI28" s="99"/>
      <c r="GMJ28" s="99"/>
      <c r="GMK28" s="99"/>
      <c r="GML28" s="99"/>
      <c r="GMM28" s="99"/>
      <c r="GMN28" s="99"/>
      <c r="GMO28" s="99"/>
      <c r="GMP28" s="99"/>
      <c r="GMQ28" s="99"/>
      <c r="GMR28" s="99"/>
      <c r="GMS28" s="99"/>
      <c r="GMT28" s="99"/>
      <c r="GMU28" s="99"/>
      <c r="GMV28" s="99"/>
      <c r="GMW28" s="99"/>
      <c r="GMX28" s="99"/>
      <c r="GMY28" s="99"/>
      <c r="GMZ28" s="99"/>
      <c r="GNA28" s="99"/>
      <c r="GNB28" s="99"/>
      <c r="GNC28" s="99"/>
      <c r="GND28" s="99"/>
      <c r="GNE28" s="99"/>
      <c r="GNF28" s="99"/>
      <c r="GNG28" s="99"/>
      <c r="GNH28" s="99"/>
      <c r="GNI28" s="99"/>
      <c r="GNJ28" s="99"/>
      <c r="GNK28" s="99"/>
      <c r="GNL28" s="99"/>
      <c r="GNM28" s="99"/>
      <c r="GNN28" s="99"/>
      <c r="GNO28" s="99"/>
      <c r="GNP28" s="99"/>
      <c r="GNQ28" s="99"/>
      <c r="GNR28" s="99"/>
      <c r="GNS28" s="99"/>
      <c r="GNT28" s="99"/>
      <c r="GNU28" s="99"/>
      <c r="GNV28" s="99"/>
      <c r="GNW28" s="99"/>
      <c r="GNX28" s="99"/>
      <c r="GNY28" s="99"/>
      <c r="GNZ28" s="99"/>
      <c r="GOA28" s="99"/>
      <c r="GOB28" s="99"/>
      <c r="GOC28" s="99"/>
      <c r="GOD28" s="99"/>
      <c r="GOE28" s="99"/>
      <c r="GOF28" s="99"/>
      <c r="GOG28" s="99"/>
      <c r="GOH28" s="99"/>
      <c r="GOI28" s="99"/>
      <c r="GOJ28" s="99"/>
      <c r="GOK28" s="99"/>
      <c r="GOL28" s="99"/>
      <c r="GOM28" s="99"/>
      <c r="GON28" s="99"/>
      <c r="GOO28" s="99"/>
      <c r="GOP28" s="99"/>
      <c r="GOQ28" s="99"/>
      <c r="GOR28" s="99"/>
      <c r="GOS28" s="99"/>
      <c r="GOT28" s="99"/>
      <c r="GOU28" s="99"/>
      <c r="GOV28" s="99"/>
      <c r="GOW28" s="99"/>
      <c r="GOX28" s="99"/>
      <c r="GOY28" s="99"/>
      <c r="GOZ28" s="99"/>
      <c r="GPA28" s="99"/>
      <c r="GPB28" s="99"/>
      <c r="GPC28" s="99"/>
      <c r="GPD28" s="99"/>
      <c r="GPE28" s="99"/>
      <c r="GPF28" s="99"/>
      <c r="GPG28" s="99"/>
      <c r="GPH28" s="99"/>
      <c r="GPI28" s="99"/>
      <c r="GPJ28" s="99"/>
      <c r="GPK28" s="99"/>
      <c r="GPL28" s="99"/>
      <c r="GPM28" s="99"/>
      <c r="GPN28" s="99"/>
      <c r="GPO28" s="99"/>
      <c r="GPP28" s="99"/>
      <c r="GPQ28" s="99"/>
      <c r="GPR28" s="99"/>
      <c r="GPS28" s="99"/>
      <c r="GPT28" s="99"/>
      <c r="GPU28" s="99"/>
      <c r="GPV28" s="99"/>
      <c r="GPW28" s="99"/>
      <c r="GPX28" s="99"/>
      <c r="GPY28" s="99"/>
      <c r="GPZ28" s="99"/>
      <c r="GQA28" s="99"/>
      <c r="GQB28" s="99"/>
      <c r="GQC28" s="99"/>
      <c r="GQD28" s="99"/>
      <c r="GQE28" s="99"/>
      <c r="GQF28" s="99"/>
      <c r="GQG28" s="99"/>
      <c r="GQH28" s="99"/>
      <c r="GQI28" s="99"/>
      <c r="GQJ28" s="99"/>
      <c r="GQK28" s="99"/>
      <c r="GQL28" s="99"/>
      <c r="GQM28" s="99"/>
      <c r="GQN28" s="99"/>
      <c r="GQO28" s="99"/>
      <c r="GQP28" s="99"/>
      <c r="GQQ28" s="99"/>
      <c r="GQR28" s="99"/>
      <c r="GQS28" s="99"/>
      <c r="GQT28" s="99"/>
      <c r="GQU28" s="99"/>
      <c r="GQV28" s="99"/>
      <c r="GQW28" s="99"/>
      <c r="GQX28" s="99"/>
      <c r="GQY28" s="99"/>
      <c r="GQZ28" s="99"/>
      <c r="GRA28" s="99"/>
      <c r="GRB28" s="99"/>
      <c r="GRC28" s="99"/>
      <c r="GRD28" s="99"/>
      <c r="GRE28" s="99"/>
      <c r="GRF28" s="99"/>
      <c r="GRG28" s="99"/>
      <c r="GRH28" s="99"/>
      <c r="GRI28" s="99"/>
      <c r="GRJ28" s="99"/>
      <c r="GRK28" s="99"/>
      <c r="GRL28" s="99"/>
      <c r="GRM28" s="99"/>
      <c r="GRN28" s="99"/>
      <c r="GRO28" s="99"/>
      <c r="GRP28" s="99"/>
      <c r="GRQ28" s="99"/>
      <c r="GRR28" s="99"/>
      <c r="GRS28" s="99"/>
      <c r="GRT28" s="99"/>
      <c r="GRU28" s="99"/>
      <c r="GRV28" s="99"/>
      <c r="GRW28" s="99"/>
      <c r="GRX28" s="99"/>
      <c r="GRY28" s="99"/>
      <c r="GRZ28" s="99"/>
      <c r="GSA28" s="99"/>
      <c r="GSB28" s="99"/>
      <c r="GSC28" s="99"/>
      <c r="GSD28" s="99"/>
      <c r="GSE28" s="99"/>
      <c r="GSF28" s="99"/>
      <c r="GSG28" s="99"/>
      <c r="GSH28" s="99"/>
      <c r="GSI28" s="99"/>
      <c r="GSJ28" s="99"/>
      <c r="GSK28" s="99"/>
      <c r="GSL28" s="99"/>
      <c r="GSM28" s="99"/>
      <c r="GSN28" s="99"/>
      <c r="GSO28" s="99"/>
      <c r="GSP28" s="99"/>
      <c r="GSQ28" s="99"/>
      <c r="GSR28" s="99"/>
      <c r="GSS28" s="99"/>
      <c r="GST28" s="99"/>
      <c r="GSU28" s="99"/>
      <c r="GSV28" s="99"/>
      <c r="GSW28" s="99"/>
      <c r="GSX28" s="99"/>
      <c r="GSY28" s="99"/>
      <c r="GSZ28" s="99"/>
      <c r="GTA28" s="99"/>
      <c r="GTB28" s="99"/>
      <c r="GTC28" s="99"/>
      <c r="GTD28" s="99"/>
      <c r="GTE28" s="99"/>
      <c r="GTF28" s="99"/>
      <c r="GTG28" s="99"/>
      <c r="GTH28" s="99"/>
      <c r="GTI28" s="99"/>
      <c r="GTJ28" s="99"/>
      <c r="GTK28" s="99"/>
      <c r="GTL28" s="99"/>
      <c r="GTM28" s="99"/>
      <c r="GTN28" s="99"/>
      <c r="GTO28" s="99"/>
      <c r="GTP28" s="99"/>
      <c r="GTQ28" s="99"/>
      <c r="GTR28" s="99"/>
      <c r="GTS28" s="99"/>
      <c r="GTT28" s="99"/>
      <c r="GTU28" s="99"/>
      <c r="GTV28" s="99"/>
      <c r="GTW28" s="99"/>
      <c r="GTX28" s="99"/>
      <c r="GTY28" s="99"/>
      <c r="GTZ28" s="99"/>
      <c r="GUA28" s="99"/>
      <c r="GUB28" s="99"/>
      <c r="GUC28" s="99"/>
      <c r="GUD28" s="99"/>
      <c r="GUE28" s="99"/>
      <c r="GUF28" s="99"/>
      <c r="GUG28" s="99"/>
      <c r="GUH28" s="99"/>
      <c r="GUI28" s="99"/>
      <c r="GUJ28" s="99"/>
      <c r="GUK28" s="99"/>
      <c r="GUL28" s="99"/>
      <c r="GUM28" s="99"/>
      <c r="GUN28" s="99"/>
      <c r="GUO28" s="99"/>
      <c r="GUP28" s="99"/>
      <c r="GUQ28" s="99"/>
      <c r="GUR28" s="99"/>
      <c r="GUS28" s="99"/>
      <c r="GUT28" s="99"/>
      <c r="GUU28" s="99"/>
      <c r="GUV28" s="99"/>
      <c r="GUW28" s="99"/>
      <c r="GUX28" s="99"/>
      <c r="GUY28" s="99"/>
      <c r="GUZ28" s="99"/>
      <c r="GVA28" s="99"/>
      <c r="GVB28" s="99"/>
      <c r="GVC28" s="99"/>
      <c r="GVD28" s="99"/>
      <c r="GVE28" s="99"/>
      <c r="GVF28" s="99"/>
      <c r="GVG28" s="99"/>
      <c r="GVH28" s="99"/>
      <c r="GVI28" s="99"/>
      <c r="GVJ28" s="99"/>
      <c r="GVK28" s="99"/>
      <c r="GVL28" s="99"/>
      <c r="GVM28" s="99"/>
      <c r="GVN28" s="99"/>
      <c r="GVO28" s="99"/>
      <c r="GVP28" s="99"/>
      <c r="GVQ28" s="99"/>
      <c r="GVR28" s="99"/>
      <c r="GVS28" s="99"/>
      <c r="GVT28" s="99"/>
      <c r="GVU28" s="99"/>
      <c r="GVV28" s="99"/>
      <c r="GVW28" s="99"/>
      <c r="GVX28" s="99"/>
      <c r="GVY28" s="99"/>
      <c r="GVZ28" s="99"/>
      <c r="GWA28" s="99"/>
      <c r="GWB28" s="99"/>
      <c r="GWC28" s="99"/>
      <c r="GWD28" s="99"/>
      <c r="GWE28" s="99"/>
      <c r="GWF28" s="99"/>
      <c r="GWG28" s="99"/>
      <c r="GWH28" s="99"/>
      <c r="GWI28" s="99"/>
      <c r="GWJ28" s="99"/>
      <c r="GWK28" s="99"/>
      <c r="GWL28" s="99"/>
      <c r="GWM28" s="99"/>
      <c r="GWN28" s="99"/>
      <c r="GWO28" s="99"/>
      <c r="GWP28" s="99"/>
      <c r="GWQ28" s="99"/>
      <c r="GWR28" s="99"/>
      <c r="GWS28" s="99"/>
      <c r="GWT28" s="99"/>
      <c r="GWU28" s="99"/>
      <c r="GWV28" s="99"/>
      <c r="GWW28" s="99"/>
      <c r="GWX28" s="99"/>
      <c r="GWY28" s="99"/>
      <c r="GWZ28" s="99"/>
      <c r="GXA28" s="99"/>
      <c r="GXB28" s="99"/>
      <c r="GXC28" s="99"/>
      <c r="GXD28" s="99"/>
      <c r="GXE28" s="99"/>
      <c r="GXF28" s="99"/>
      <c r="GXG28" s="99"/>
      <c r="GXH28" s="99"/>
      <c r="GXI28" s="99"/>
      <c r="GXJ28" s="99"/>
      <c r="GXK28" s="99"/>
      <c r="GXL28" s="99"/>
      <c r="GXM28" s="99"/>
      <c r="GXN28" s="99"/>
      <c r="GXO28" s="99"/>
      <c r="GXP28" s="99"/>
      <c r="GXQ28" s="99"/>
      <c r="GXR28" s="99"/>
      <c r="GXS28" s="99"/>
      <c r="GXT28" s="99"/>
      <c r="GXU28" s="99"/>
      <c r="GXV28" s="99"/>
      <c r="GXW28" s="99"/>
      <c r="GXX28" s="99"/>
      <c r="GXY28" s="99"/>
      <c r="GXZ28" s="99"/>
      <c r="GYA28" s="99"/>
      <c r="GYB28" s="99"/>
      <c r="GYC28" s="99"/>
      <c r="GYD28" s="99"/>
      <c r="GYE28" s="99"/>
      <c r="GYF28" s="99"/>
      <c r="GYG28" s="99"/>
      <c r="GYH28" s="99"/>
      <c r="GYI28" s="99"/>
      <c r="GYJ28" s="99"/>
      <c r="GYK28" s="99"/>
      <c r="GYL28" s="99"/>
      <c r="GYM28" s="99"/>
      <c r="GYN28" s="99"/>
      <c r="GYO28" s="99"/>
      <c r="GYP28" s="99"/>
      <c r="GYQ28" s="99"/>
      <c r="GYR28" s="99"/>
      <c r="GYS28" s="99"/>
      <c r="GYT28" s="99"/>
      <c r="GYU28" s="99"/>
      <c r="GYV28" s="99"/>
      <c r="GYW28" s="99"/>
      <c r="GYX28" s="99"/>
      <c r="GYY28" s="99"/>
      <c r="GYZ28" s="99"/>
      <c r="GZA28" s="99"/>
      <c r="GZB28" s="99"/>
      <c r="GZC28" s="99"/>
      <c r="GZD28" s="99"/>
      <c r="GZE28" s="99"/>
      <c r="GZF28" s="99"/>
      <c r="GZG28" s="99"/>
      <c r="GZH28" s="99"/>
      <c r="GZI28" s="99"/>
      <c r="GZJ28" s="99"/>
      <c r="GZK28" s="99"/>
      <c r="GZL28" s="99"/>
      <c r="GZM28" s="99"/>
      <c r="GZN28" s="99"/>
      <c r="GZO28" s="99"/>
      <c r="GZP28" s="99"/>
      <c r="GZQ28" s="99"/>
      <c r="GZR28" s="99"/>
      <c r="GZS28" s="99"/>
      <c r="GZT28" s="99"/>
      <c r="GZU28" s="99"/>
      <c r="GZV28" s="99"/>
      <c r="GZW28" s="99"/>
      <c r="GZX28" s="99"/>
      <c r="GZY28" s="99"/>
      <c r="GZZ28" s="99"/>
      <c r="HAA28" s="99"/>
      <c r="HAB28" s="99"/>
      <c r="HAC28" s="99"/>
      <c r="HAD28" s="99"/>
      <c r="HAE28" s="99"/>
      <c r="HAF28" s="99"/>
      <c r="HAG28" s="99"/>
      <c r="HAH28" s="99"/>
      <c r="HAI28" s="99"/>
      <c r="HAJ28" s="99"/>
      <c r="HAK28" s="99"/>
      <c r="HAL28" s="99"/>
      <c r="HAM28" s="99"/>
      <c r="HAN28" s="99"/>
      <c r="HAO28" s="99"/>
      <c r="HAP28" s="99"/>
      <c r="HAQ28" s="99"/>
      <c r="HAR28" s="99"/>
      <c r="HAS28" s="99"/>
      <c r="HAT28" s="99"/>
      <c r="HAU28" s="99"/>
      <c r="HAV28" s="99"/>
      <c r="HAW28" s="99"/>
      <c r="HAX28" s="99"/>
      <c r="HAY28" s="99"/>
      <c r="HAZ28" s="99"/>
      <c r="HBA28" s="99"/>
      <c r="HBB28" s="99"/>
      <c r="HBC28" s="99"/>
      <c r="HBD28" s="99"/>
      <c r="HBE28" s="99"/>
      <c r="HBF28" s="99"/>
      <c r="HBG28" s="99"/>
      <c r="HBH28" s="99"/>
      <c r="HBI28" s="99"/>
      <c r="HBJ28" s="99"/>
      <c r="HBK28" s="99"/>
      <c r="HBL28" s="99"/>
      <c r="HBM28" s="99"/>
      <c r="HBN28" s="99"/>
      <c r="HBO28" s="99"/>
      <c r="HBP28" s="99"/>
      <c r="HBQ28" s="99"/>
      <c r="HBR28" s="99"/>
      <c r="HBS28" s="99"/>
      <c r="HBT28" s="99"/>
      <c r="HBU28" s="99"/>
      <c r="HBV28" s="99"/>
      <c r="HBW28" s="99"/>
      <c r="HBX28" s="99"/>
      <c r="HBY28" s="99"/>
      <c r="HBZ28" s="99"/>
      <c r="HCA28" s="99"/>
      <c r="HCB28" s="99"/>
      <c r="HCC28" s="99"/>
      <c r="HCD28" s="99"/>
      <c r="HCE28" s="99"/>
      <c r="HCF28" s="99"/>
      <c r="HCG28" s="99"/>
      <c r="HCH28" s="99"/>
      <c r="HCI28" s="99"/>
      <c r="HCJ28" s="99"/>
      <c r="HCK28" s="99"/>
      <c r="HCL28" s="99"/>
      <c r="HCM28" s="99"/>
      <c r="HCN28" s="99"/>
      <c r="HCO28" s="99"/>
      <c r="HCP28" s="99"/>
      <c r="HCQ28" s="99"/>
      <c r="HCR28" s="99"/>
      <c r="HCS28" s="99"/>
      <c r="HCT28" s="99"/>
      <c r="HCU28" s="99"/>
      <c r="HCV28" s="99"/>
      <c r="HCW28" s="99"/>
      <c r="HCX28" s="99"/>
      <c r="HCY28" s="99"/>
      <c r="HCZ28" s="99"/>
      <c r="HDA28" s="99"/>
      <c r="HDB28" s="99"/>
      <c r="HDC28" s="99"/>
      <c r="HDD28" s="99"/>
      <c r="HDE28" s="99"/>
      <c r="HDF28" s="99"/>
      <c r="HDG28" s="99"/>
      <c r="HDH28" s="99"/>
      <c r="HDI28" s="99"/>
      <c r="HDJ28" s="99"/>
      <c r="HDK28" s="99"/>
      <c r="HDL28" s="99"/>
      <c r="HDM28" s="99"/>
      <c r="HDN28" s="99"/>
      <c r="HDO28" s="99"/>
      <c r="HDP28" s="99"/>
      <c r="HDQ28" s="99"/>
      <c r="HDR28" s="99"/>
      <c r="HDS28" s="99"/>
      <c r="HDT28" s="99"/>
      <c r="HDU28" s="99"/>
      <c r="HDV28" s="99"/>
      <c r="HDW28" s="99"/>
      <c r="HDX28" s="99"/>
      <c r="HDY28" s="99"/>
      <c r="HDZ28" s="99"/>
      <c r="HEA28" s="99"/>
      <c r="HEB28" s="99"/>
      <c r="HEC28" s="99"/>
      <c r="HED28" s="99"/>
      <c r="HEE28" s="99"/>
      <c r="HEF28" s="99"/>
      <c r="HEG28" s="99"/>
      <c r="HEH28" s="99"/>
      <c r="HEI28" s="99"/>
      <c r="HEJ28" s="99"/>
      <c r="HEK28" s="99"/>
      <c r="HEL28" s="99"/>
      <c r="HEM28" s="99"/>
      <c r="HEN28" s="99"/>
      <c r="HEO28" s="99"/>
      <c r="HEP28" s="99"/>
      <c r="HEQ28" s="99"/>
      <c r="HER28" s="99"/>
      <c r="HES28" s="99"/>
      <c r="HET28" s="99"/>
      <c r="HEU28" s="99"/>
      <c r="HEV28" s="99"/>
      <c r="HEW28" s="99"/>
      <c r="HEX28" s="99"/>
      <c r="HEY28" s="99"/>
      <c r="HEZ28" s="99"/>
      <c r="HFA28" s="99"/>
      <c r="HFB28" s="99"/>
      <c r="HFC28" s="99"/>
      <c r="HFD28" s="99"/>
      <c r="HFE28" s="99"/>
      <c r="HFF28" s="99"/>
      <c r="HFG28" s="99"/>
      <c r="HFH28" s="99"/>
      <c r="HFI28" s="99"/>
      <c r="HFJ28" s="99"/>
      <c r="HFK28" s="99"/>
      <c r="HFL28" s="99"/>
      <c r="HFM28" s="99"/>
      <c r="HFN28" s="99"/>
      <c r="HFO28" s="99"/>
      <c r="HFP28" s="99"/>
      <c r="HFQ28" s="99"/>
      <c r="HFR28" s="99"/>
      <c r="HFS28" s="99"/>
      <c r="HFT28" s="99"/>
      <c r="HFU28" s="99"/>
      <c r="HFV28" s="99"/>
      <c r="HFW28" s="99"/>
      <c r="HFX28" s="99"/>
      <c r="HFY28" s="99"/>
      <c r="HFZ28" s="99"/>
      <c r="HGA28" s="99"/>
      <c r="HGB28" s="99"/>
      <c r="HGC28" s="99"/>
      <c r="HGD28" s="99"/>
      <c r="HGE28" s="99"/>
      <c r="HGF28" s="99"/>
      <c r="HGG28" s="99"/>
      <c r="HGH28" s="99"/>
      <c r="HGI28" s="99"/>
      <c r="HGJ28" s="99"/>
      <c r="HGK28" s="99"/>
      <c r="HGL28" s="99"/>
      <c r="HGM28" s="99"/>
      <c r="HGN28" s="99"/>
      <c r="HGO28" s="99"/>
      <c r="HGP28" s="99"/>
      <c r="HGQ28" s="99"/>
      <c r="HGR28" s="99"/>
      <c r="HGS28" s="99"/>
      <c r="HGT28" s="99"/>
      <c r="HGU28" s="99"/>
      <c r="HGV28" s="99"/>
      <c r="HGW28" s="99"/>
      <c r="HGX28" s="99"/>
      <c r="HGY28" s="99"/>
      <c r="HGZ28" s="99"/>
      <c r="HHA28" s="99"/>
      <c r="HHB28" s="99"/>
      <c r="HHC28" s="99"/>
      <c r="HHD28" s="99"/>
      <c r="HHE28" s="99"/>
      <c r="HHF28" s="99"/>
      <c r="HHG28" s="99"/>
      <c r="HHH28" s="99"/>
      <c r="HHI28" s="99"/>
      <c r="HHJ28" s="99"/>
      <c r="HHK28" s="99"/>
      <c r="HHL28" s="99"/>
      <c r="HHM28" s="99"/>
      <c r="HHN28" s="99"/>
      <c r="HHO28" s="99"/>
      <c r="HHP28" s="99"/>
      <c r="HHQ28" s="99"/>
      <c r="HHR28" s="99"/>
      <c r="HHS28" s="99"/>
      <c r="HHT28" s="99"/>
      <c r="HHU28" s="99"/>
      <c r="HHV28" s="99"/>
      <c r="HHW28" s="99"/>
      <c r="HHX28" s="99"/>
      <c r="HHY28" s="99"/>
      <c r="HHZ28" s="99"/>
      <c r="HIA28" s="99"/>
      <c r="HIB28" s="99"/>
      <c r="HIC28" s="99"/>
      <c r="HID28" s="99"/>
      <c r="HIE28" s="99"/>
      <c r="HIF28" s="99"/>
      <c r="HIG28" s="99"/>
      <c r="HIH28" s="99"/>
      <c r="HII28" s="99"/>
      <c r="HIJ28" s="99"/>
      <c r="HIK28" s="99"/>
      <c r="HIL28" s="99"/>
      <c r="HIM28" s="99"/>
      <c r="HIN28" s="99"/>
      <c r="HIO28" s="99"/>
      <c r="HIP28" s="99"/>
      <c r="HIQ28" s="99"/>
      <c r="HIR28" s="99"/>
      <c r="HIS28" s="99"/>
      <c r="HIT28" s="99"/>
      <c r="HIU28" s="99"/>
      <c r="HIV28" s="99"/>
      <c r="HIW28" s="99"/>
      <c r="HIX28" s="99"/>
      <c r="HIY28" s="99"/>
      <c r="HIZ28" s="99"/>
      <c r="HJA28" s="99"/>
      <c r="HJB28" s="99"/>
      <c r="HJC28" s="99"/>
      <c r="HJD28" s="99"/>
      <c r="HJE28" s="99"/>
      <c r="HJF28" s="99"/>
      <c r="HJG28" s="99"/>
      <c r="HJH28" s="99"/>
      <c r="HJI28" s="99"/>
      <c r="HJJ28" s="99"/>
      <c r="HJK28" s="99"/>
      <c r="HJL28" s="99"/>
      <c r="HJM28" s="99"/>
      <c r="HJN28" s="99"/>
      <c r="HJO28" s="99"/>
      <c r="HJP28" s="99"/>
      <c r="HJQ28" s="99"/>
      <c r="HJR28" s="99"/>
      <c r="HJS28" s="99"/>
      <c r="HJT28" s="99"/>
      <c r="HJU28" s="99"/>
      <c r="HJV28" s="99"/>
      <c r="HJW28" s="99"/>
      <c r="HJX28" s="99"/>
      <c r="HJY28" s="99"/>
      <c r="HJZ28" s="99"/>
      <c r="HKA28" s="99"/>
      <c r="HKB28" s="99"/>
      <c r="HKC28" s="99"/>
      <c r="HKD28" s="99"/>
      <c r="HKE28" s="99"/>
      <c r="HKF28" s="99"/>
      <c r="HKG28" s="99"/>
      <c r="HKH28" s="99"/>
      <c r="HKI28" s="99"/>
      <c r="HKJ28" s="99"/>
      <c r="HKK28" s="99"/>
      <c r="HKL28" s="99"/>
      <c r="HKM28" s="99"/>
      <c r="HKN28" s="99"/>
      <c r="HKO28" s="99"/>
      <c r="HKP28" s="99"/>
      <c r="HKQ28" s="99"/>
      <c r="HKR28" s="99"/>
      <c r="HKS28" s="99"/>
      <c r="HKT28" s="99"/>
      <c r="HKU28" s="99"/>
      <c r="HKV28" s="99"/>
      <c r="HKW28" s="99"/>
      <c r="HKX28" s="99"/>
      <c r="HKY28" s="99"/>
      <c r="HKZ28" s="99"/>
      <c r="HLA28" s="99"/>
      <c r="HLB28" s="99"/>
      <c r="HLC28" s="99"/>
      <c r="HLD28" s="99"/>
      <c r="HLE28" s="99"/>
      <c r="HLF28" s="99"/>
      <c r="HLG28" s="99"/>
      <c r="HLH28" s="99"/>
      <c r="HLI28" s="99"/>
      <c r="HLJ28" s="99"/>
      <c r="HLK28" s="99"/>
      <c r="HLL28" s="99"/>
      <c r="HLM28" s="99"/>
      <c r="HLN28" s="99"/>
      <c r="HLO28" s="99"/>
      <c r="HLP28" s="99"/>
      <c r="HLQ28" s="99"/>
      <c r="HLR28" s="99"/>
      <c r="HLS28" s="99"/>
      <c r="HLT28" s="99"/>
      <c r="HLU28" s="99"/>
      <c r="HLV28" s="99"/>
      <c r="HLW28" s="99"/>
      <c r="HLX28" s="99"/>
      <c r="HLY28" s="99"/>
      <c r="HLZ28" s="99"/>
      <c r="HMA28" s="99"/>
      <c r="HMB28" s="99"/>
      <c r="HMC28" s="99"/>
      <c r="HMD28" s="99"/>
      <c r="HME28" s="99"/>
      <c r="HMF28" s="99"/>
      <c r="HMG28" s="99"/>
      <c r="HMH28" s="99"/>
      <c r="HMI28" s="99"/>
      <c r="HMJ28" s="99"/>
      <c r="HMK28" s="99"/>
      <c r="HML28" s="99"/>
      <c r="HMM28" s="99"/>
      <c r="HMN28" s="99"/>
      <c r="HMO28" s="99"/>
      <c r="HMP28" s="99"/>
      <c r="HMQ28" s="99"/>
      <c r="HMR28" s="99"/>
      <c r="HMS28" s="99"/>
      <c r="HMT28" s="99"/>
      <c r="HMU28" s="99"/>
      <c r="HMV28" s="99"/>
      <c r="HMW28" s="99"/>
      <c r="HMX28" s="99"/>
      <c r="HMY28" s="99"/>
      <c r="HMZ28" s="99"/>
      <c r="HNA28" s="99"/>
      <c r="HNB28" s="99"/>
      <c r="HNC28" s="99"/>
      <c r="HND28" s="99"/>
      <c r="HNE28" s="99"/>
      <c r="HNF28" s="99"/>
      <c r="HNG28" s="99"/>
      <c r="HNH28" s="99"/>
      <c r="HNI28" s="99"/>
      <c r="HNJ28" s="99"/>
      <c r="HNK28" s="99"/>
      <c r="HNL28" s="99"/>
      <c r="HNM28" s="99"/>
      <c r="HNN28" s="99"/>
      <c r="HNO28" s="99"/>
      <c r="HNP28" s="99"/>
      <c r="HNQ28" s="99"/>
      <c r="HNR28" s="99"/>
      <c r="HNS28" s="99"/>
      <c r="HNT28" s="99"/>
      <c r="HNU28" s="99"/>
      <c r="HNV28" s="99"/>
      <c r="HNW28" s="99"/>
      <c r="HNX28" s="99"/>
      <c r="HNY28" s="99"/>
      <c r="HNZ28" s="99"/>
      <c r="HOA28" s="99"/>
      <c r="HOB28" s="99"/>
      <c r="HOC28" s="99"/>
      <c r="HOD28" s="99"/>
      <c r="HOE28" s="99"/>
      <c r="HOF28" s="99"/>
      <c r="HOG28" s="99"/>
      <c r="HOH28" s="99"/>
      <c r="HOI28" s="99"/>
      <c r="HOJ28" s="99"/>
      <c r="HOK28" s="99"/>
      <c r="HOL28" s="99"/>
      <c r="HOM28" s="99"/>
      <c r="HON28" s="99"/>
      <c r="HOO28" s="99"/>
      <c r="HOP28" s="99"/>
      <c r="HOQ28" s="99"/>
      <c r="HOR28" s="99"/>
      <c r="HOS28" s="99"/>
      <c r="HOT28" s="99"/>
      <c r="HOU28" s="99"/>
      <c r="HOV28" s="99"/>
      <c r="HOW28" s="99"/>
      <c r="HOX28" s="99"/>
      <c r="HOY28" s="99"/>
      <c r="HOZ28" s="99"/>
      <c r="HPA28" s="99"/>
      <c r="HPB28" s="99"/>
      <c r="HPC28" s="99"/>
      <c r="HPD28" s="99"/>
      <c r="HPE28" s="99"/>
      <c r="HPF28" s="99"/>
      <c r="HPG28" s="99"/>
      <c r="HPH28" s="99"/>
      <c r="HPI28" s="99"/>
      <c r="HPJ28" s="99"/>
      <c r="HPK28" s="99"/>
      <c r="HPL28" s="99"/>
      <c r="HPM28" s="99"/>
      <c r="HPN28" s="99"/>
      <c r="HPO28" s="99"/>
      <c r="HPP28" s="99"/>
      <c r="HPQ28" s="99"/>
      <c r="HPR28" s="99"/>
      <c r="HPS28" s="99"/>
      <c r="HPT28" s="99"/>
      <c r="HPU28" s="99"/>
      <c r="HPV28" s="99"/>
      <c r="HPW28" s="99"/>
      <c r="HPX28" s="99"/>
      <c r="HPY28" s="99"/>
      <c r="HPZ28" s="99"/>
      <c r="HQA28" s="99"/>
      <c r="HQB28" s="99"/>
      <c r="HQC28" s="99"/>
      <c r="HQD28" s="99"/>
      <c r="HQE28" s="99"/>
      <c r="HQF28" s="99"/>
      <c r="HQG28" s="99"/>
      <c r="HQH28" s="99"/>
      <c r="HQI28" s="99"/>
      <c r="HQJ28" s="99"/>
      <c r="HQK28" s="99"/>
      <c r="HQL28" s="99"/>
      <c r="HQM28" s="99"/>
      <c r="HQN28" s="99"/>
      <c r="HQO28" s="99"/>
      <c r="HQP28" s="99"/>
      <c r="HQQ28" s="99"/>
      <c r="HQR28" s="99"/>
      <c r="HQS28" s="99"/>
      <c r="HQT28" s="99"/>
      <c r="HQU28" s="99"/>
      <c r="HQV28" s="99"/>
      <c r="HQW28" s="99"/>
      <c r="HQX28" s="99"/>
      <c r="HQY28" s="99"/>
      <c r="HQZ28" s="99"/>
      <c r="HRA28" s="99"/>
      <c r="HRB28" s="99"/>
      <c r="HRC28" s="99"/>
      <c r="HRD28" s="99"/>
      <c r="HRE28" s="99"/>
      <c r="HRF28" s="99"/>
      <c r="HRG28" s="99"/>
      <c r="HRH28" s="99"/>
      <c r="HRI28" s="99"/>
      <c r="HRJ28" s="99"/>
      <c r="HRK28" s="99"/>
      <c r="HRL28" s="99"/>
      <c r="HRM28" s="99"/>
      <c r="HRN28" s="99"/>
      <c r="HRO28" s="99"/>
      <c r="HRP28" s="99"/>
      <c r="HRQ28" s="99"/>
      <c r="HRR28" s="99"/>
      <c r="HRS28" s="99"/>
      <c r="HRT28" s="99"/>
      <c r="HRU28" s="99"/>
      <c r="HRV28" s="99"/>
      <c r="HRW28" s="99"/>
      <c r="HRX28" s="99"/>
      <c r="HRY28" s="99"/>
      <c r="HRZ28" s="99"/>
      <c r="HSA28" s="99"/>
      <c r="HSB28" s="99"/>
      <c r="HSC28" s="99"/>
      <c r="HSD28" s="99"/>
      <c r="HSE28" s="99"/>
      <c r="HSF28" s="99"/>
      <c r="HSG28" s="99"/>
      <c r="HSH28" s="99"/>
      <c r="HSI28" s="99"/>
      <c r="HSJ28" s="99"/>
      <c r="HSK28" s="99"/>
      <c r="HSL28" s="99"/>
      <c r="HSM28" s="99"/>
      <c r="HSN28" s="99"/>
      <c r="HSO28" s="99"/>
      <c r="HSP28" s="99"/>
      <c r="HSQ28" s="99"/>
      <c r="HSR28" s="99"/>
      <c r="HSS28" s="99"/>
      <c r="HST28" s="99"/>
      <c r="HSU28" s="99"/>
      <c r="HSV28" s="99"/>
      <c r="HSW28" s="99"/>
      <c r="HSX28" s="99"/>
      <c r="HSY28" s="99"/>
      <c r="HSZ28" s="99"/>
      <c r="HTA28" s="99"/>
      <c r="HTB28" s="99"/>
      <c r="HTC28" s="99"/>
      <c r="HTD28" s="99"/>
      <c r="HTE28" s="99"/>
      <c r="HTF28" s="99"/>
      <c r="HTG28" s="99"/>
      <c r="HTH28" s="99"/>
      <c r="HTI28" s="99"/>
      <c r="HTJ28" s="99"/>
      <c r="HTK28" s="99"/>
      <c r="HTL28" s="99"/>
      <c r="HTM28" s="99"/>
      <c r="HTN28" s="99"/>
      <c r="HTO28" s="99"/>
      <c r="HTP28" s="99"/>
      <c r="HTQ28" s="99"/>
      <c r="HTR28" s="99"/>
      <c r="HTS28" s="99"/>
      <c r="HTT28" s="99"/>
      <c r="HTU28" s="99"/>
      <c r="HTV28" s="99"/>
      <c r="HTW28" s="99"/>
      <c r="HTX28" s="99"/>
      <c r="HTY28" s="99"/>
      <c r="HTZ28" s="99"/>
      <c r="HUA28" s="99"/>
      <c r="HUB28" s="99"/>
      <c r="HUC28" s="99"/>
      <c r="HUD28" s="99"/>
      <c r="HUE28" s="99"/>
      <c r="HUF28" s="99"/>
      <c r="HUG28" s="99"/>
      <c r="HUH28" s="99"/>
      <c r="HUI28" s="99"/>
      <c r="HUJ28" s="99"/>
      <c r="HUK28" s="99"/>
      <c r="HUL28" s="99"/>
      <c r="HUM28" s="99"/>
      <c r="HUN28" s="99"/>
      <c r="HUO28" s="99"/>
      <c r="HUP28" s="99"/>
      <c r="HUQ28" s="99"/>
      <c r="HUR28" s="99"/>
      <c r="HUS28" s="99"/>
      <c r="HUT28" s="99"/>
      <c r="HUU28" s="99"/>
      <c r="HUV28" s="99"/>
      <c r="HUW28" s="99"/>
      <c r="HUX28" s="99"/>
      <c r="HUY28" s="99"/>
      <c r="HUZ28" s="99"/>
      <c r="HVA28" s="99"/>
      <c r="HVB28" s="99"/>
      <c r="HVC28" s="99"/>
      <c r="HVD28" s="99"/>
      <c r="HVE28" s="99"/>
      <c r="HVF28" s="99"/>
      <c r="HVG28" s="99"/>
      <c r="HVH28" s="99"/>
      <c r="HVI28" s="99"/>
      <c r="HVJ28" s="99"/>
      <c r="HVK28" s="99"/>
      <c r="HVL28" s="99"/>
      <c r="HVM28" s="99"/>
      <c r="HVN28" s="99"/>
      <c r="HVO28" s="99"/>
      <c r="HVP28" s="99"/>
      <c r="HVQ28" s="99"/>
      <c r="HVR28" s="99"/>
      <c r="HVS28" s="99"/>
      <c r="HVT28" s="99"/>
      <c r="HVU28" s="99"/>
      <c r="HVV28" s="99"/>
      <c r="HVW28" s="99"/>
      <c r="HVX28" s="99"/>
      <c r="HVY28" s="99"/>
      <c r="HVZ28" s="99"/>
      <c r="HWA28" s="99"/>
      <c r="HWB28" s="99"/>
      <c r="HWC28" s="99"/>
      <c r="HWD28" s="99"/>
      <c r="HWE28" s="99"/>
      <c r="HWF28" s="99"/>
      <c r="HWG28" s="99"/>
      <c r="HWH28" s="99"/>
      <c r="HWI28" s="99"/>
      <c r="HWJ28" s="99"/>
      <c r="HWK28" s="99"/>
      <c r="HWL28" s="99"/>
      <c r="HWM28" s="99"/>
      <c r="HWN28" s="99"/>
      <c r="HWO28" s="99"/>
      <c r="HWP28" s="99"/>
      <c r="HWQ28" s="99"/>
      <c r="HWR28" s="99"/>
      <c r="HWS28" s="99"/>
      <c r="HWT28" s="99"/>
      <c r="HWU28" s="99"/>
      <c r="HWV28" s="99"/>
      <c r="HWW28" s="99"/>
      <c r="HWX28" s="99"/>
      <c r="HWY28" s="99"/>
      <c r="HWZ28" s="99"/>
      <c r="HXA28" s="99"/>
      <c r="HXB28" s="99"/>
      <c r="HXC28" s="99"/>
      <c r="HXD28" s="99"/>
      <c r="HXE28" s="99"/>
      <c r="HXF28" s="99"/>
      <c r="HXG28" s="99"/>
      <c r="HXH28" s="99"/>
      <c r="HXI28" s="99"/>
      <c r="HXJ28" s="99"/>
      <c r="HXK28" s="99"/>
      <c r="HXL28" s="99"/>
      <c r="HXM28" s="99"/>
      <c r="HXN28" s="99"/>
      <c r="HXO28" s="99"/>
      <c r="HXP28" s="99"/>
      <c r="HXQ28" s="99"/>
      <c r="HXR28" s="99"/>
      <c r="HXS28" s="99"/>
      <c r="HXT28" s="99"/>
      <c r="HXU28" s="99"/>
      <c r="HXV28" s="99"/>
      <c r="HXW28" s="99"/>
      <c r="HXX28" s="99"/>
      <c r="HXY28" s="99"/>
      <c r="HXZ28" s="99"/>
      <c r="HYA28" s="99"/>
      <c r="HYB28" s="99"/>
      <c r="HYC28" s="99"/>
      <c r="HYD28" s="99"/>
      <c r="HYE28" s="99"/>
      <c r="HYF28" s="99"/>
      <c r="HYG28" s="99"/>
      <c r="HYH28" s="99"/>
      <c r="HYI28" s="99"/>
      <c r="HYJ28" s="99"/>
      <c r="HYK28" s="99"/>
      <c r="HYL28" s="99"/>
      <c r="HYM28" s="99"/>
      <c r="HYN28" s="99"/>
      <c r="HYO28" s="99"/>
      <c r="HYP28" s="99"/>
      <c r="HYQ28" s="99"/>
      <c r="HYR28" s="99"/>
      <c r="HYS28" s="99"/>
      <c r="HYT28" s="99"/>
      <c r="HYU28" s="99"/>
      <c r="HYV28" s="99"/>
      <c r="HYW28" s="99"/>
      <c r="HYX28" s="99"/>
      <c r="HYY28" s="99"/>
      <c r="HYZ28" s="99"/>
      <c r="HZA28" s="99"/>
      <c r="HZB28" s="99"/>
      <c r="HZC28" s="99"/>
      <c r="HZD28" s="99"/>
      <c r="HZE28" s="99"/>
      <c r="HZF28" s="99"/>
      <c r="HZG28" s="99"/>
      <c r="HZH28" s="99"/>
      <c r="HZI28" s="99"/>
      <c r="HZJ28" s="99"/>
      <c r="HZK28" s="99"/>
      <c r="HZL28" s="99"/>
      <c r="HZM28" s="99"/>
      <c r="HZN28" s="99"/>
      <c r="HZO28" s="99"/>
      <c r="HZP28" s="99"/>
      <c r="HZQ28" s="99"/>
      <c r="HZR28" s="99"/>
      <c r="HZS28" s="99"/>
      <c r="HZT28" s="99"/>
      <c r="HZU28" s="99"/>
      <c r="HZV28" s="99"/>
      <c r="HZW28" s="99"/>
      <c r="HZX28" s="99"/>
      <c r="HZY28" s="99"/>
      <c r="HZZ28" s="99"/>
      <c r="IAA28" s="99"/>
      <c r="IAB28" s="99"/>
      <c r="IAC28" s="99"/>
      <c r="IAD28" s="99"/>
      <c r="IAE28" s="99"/>
      <c r="IAF28" s="99"/>
      <c r="IAG28" s="99"/>
      <c r="IAH28" s="99"/>
      <c r="IAI28" s="99"/>
      <c r="IAJ28" s="99"/>
      <c r="IAK28" s="99"/>
      <c r="IAL28" s="99"/>
      <c r="IAM28" s="99"/>
      <c r="IAN28" s="99"/>
      <c r="IAO28" s="99"/>
      <c r="IAP28" s="99"/>
      <c r="IAQ28" s="99"/>
      <c r="IAR28" s="99"/>
      <c r="IAS28" s="99"/>
      <c r="IAT28" s="99"/>
      <c r="IAU28" s="99"/>
      <c r="IAV28" s="99"/>
      <c r="IAW28" s="99"/>
      <c r="IAX28" s="99"/>
      <c r="IAY28" s="99"/>
      <c r="IAZ28" s="99"/>
      <c r="IBA28" s="99"/>
      <c r="IBB28" s="99"/>
      <c r="IBC28" s="99"/>
      <c r="IBD28" s="99"/>
      <c r="IBE28" s="99"/>
      <c r="IBF28" s="99"/>
      <c r="IBG28" s="99"/>
      <c r="IBH28" s="99"/>
      <c r="IBI28" s="99"/>
      <c r="IBJ28" s="99"/>
      <c r="IBK28" s="99"/>
      <c r="IBL28" s="99"/>
      <c r="IBM28" s="99"/>
      <c r="IBN28" s="99"/>
      <c r="IBO28" s="99"/>
      <c r="IBP28" s="99"/>
      <c r="IBQ28" s="99"/>
      <c r="IBR28" s="99"/>
      <c r="IBS28" s="99"/>
      <c r="IBT28" s="99"/>
      <c r="IBU28" s="99"/>
      <c r="IBV28" s="99"/>
      <c r="IBW28" s="99"/>
      <c r="IBX28" s="99"/>
      <c r="IBY28" s="99"/>
      <c r="IBZ28" s="99"/>
      <c r="ICA28" s="99"/>
      <c r="ICB28" s="99"/>
      <c r="ICC28" s="99"/>
      <c r="ICD28" s="99"/>
      <c r="ICE28" s="99"/>
      <c r="ICF28" s="99"/>
      <c r="ICG28" s="99"/>
      <c r="ICH28" s="99"/>
      <c r="ICI28" s="99"/>
      <c r="ICJ28" s="99"/>
      <c r="ICK28" s="99"/>
      <c r="ICL28" s="99"/>
      <c r="ICM28" s="99"/>
      <c r="ICN28" s="99"/>
      <c r="ICO28" s="99"/>
      <c r="ICP28" s="99"/>
      <c r="ICQ28" s="99"/>
      <c r="ICR28" s="99"/>
      <c r="ICS28" s="99"/>
      <c r="ICT28" s="99"/>
      <c r="ICU28" s="99"/>
      <c r="ICV28" s="99"/>
      <c r="ICW28" s="99"/>
      <c r="ICX28" s="99"/>
      <c r="ICY28" s="99"/>
      <c r="ICZ28" s="99"/>
      <c r="IDA28" s="99"/>
      <c r="IDB28" s="99"/>
      <c r="IDC28" s="99"/>
      <c r="IDD28" s="99"/>
      <c r="IDE28" s="99"/>
      <c r="IDF28" s="99"/>
      <c r="IDG28" s="99"/>
      <c r="IDH28" s="99"/>
      <c r="IDI28" s="99"/>
      <c r="IDJ28" s="99"/>
      <c r="IDK28" s="99"/>
      <c r="IDL28" s="99"/>
      <c r="IDM28" s="99"/>
      <c r="IDN28" s="99"/>
      <c r="IDO28" s="99"/>
      <c r="IDP28" s="99"/>
      <c r="IDQ28" s="99"/>
      <c r="IDR28" s="99"/>
      <c r="IDS28" s="99"/>
      <c r="IDT28" s="99"/>
      <c r="IDU28" s="99"/>
      <c r="IDV28" s="99"/>
      <c r="IDW28" s="99"/>
      <c r="IDX28" s="99"/>
      <c r="IDY28" s="99"/>
      <c r="IDZ28" s="99"/>
      <c r="IEA28" s="99"/>
      <c r="IEB28" s="99"/>
      <c r="IEC28" s="99"/>
      <c r="IED28" s="99"/>
      <c r="IEE28" s="99"/>
      <c r="IEF28" s="99"/>
      <c r="IEG28" s="99"/>
      <c r="IEH28" s="99"/>
      <c r="IEI28" s="99"/>
      <c r="IEJ28" s="99"/>
      <c r="IEK28" s="99"/>
      <c r="IEL28" s="99"/>
      <c r="IEM28" s="99"/>
      <c r="IEN28" s="99"/>
      <c r="IEO28" s="99"/>
      <c r="IEP28" s="99"/>
      <c r="IEQ28" s="99"/>
      <c r="IER28" s="99"/>
      <c r="IES28" s="99"/>
      <c r="IET28" s="99"/>
      <c r="IEU28" s="99"/>
      <c r="IEV28" s="99"/>
      <c r="IEW28" s="99"/>
      <c r="IEX28" s="99"/>
      <c r="IEY28" s="99"/>
      <c r="IEZ28" s="99"/>
      <c r="IFA28" s="99"/>
      <c r="IFB28" s="99"/>
      <c r="IFC28" s="99"/>
      <c r="IFD28" s="99"/>
      <c r="IFE28" s="99"/>
      <c r="IFF28" s="99"/>
      <c r="IFG28" s="99"/>
      <c r="IFH28" s="99"/>
      <c r="IFI28" s="99"/>
      <c r="IFJ28" s="99"/>
      <c r="IFK28" s="99"/>
      <c r="IFL28" s="99"/>
      <c r="IFM28" s="99"/>
      <c r="IFN28" s="99"/>
      <c r="IFO28" s="99"/>
      <c r="IFP28" s="99"/>
      <c r="IFQ28" s="99"/>
      <c r="IFR28" s="99"/>
      <c r="IFS28" s="99"/>
      <c r="IFT28" s="99"/>
      <c r="IFU28" s="99"/>
      <c r="IFV28" s="99"/>
      <c r="IFW28" s="99"/>
      <c r="IFX28" s="99"/>
      <c r="IFY28" s="99"/>
      <c r="IFZ28" s="99"/>
      <c r="IGA28" s="99"/>
      <c r="IGB28" s="99"/>
      <c r="IGC28" s="99"/>
      <c r="IGD28" s="99"/>
      <c r="IGE28" s="99"/>
      <c r="IGF28" s="99"/>
      <c r="IGG28" s="99"/>
      <c r="IGH28" s="99"/>
      <c r="IGI28" s="99"/>
      <c r="IGJ28" s="99"/>
      <c r="IGK28" s="99"/>
      <c r="IGL28" s="99"/>
      <c r="IGM28" s="99"/>
      <c r="IGN28" s="99"/>
      <c r="IGO28" s="99"/>
      <c r="IGP28" s="99"/>
      <c r="IGQ28" s="99"/>
      <c r="IGR28" s="99"/>
      <c r="IGS28" s="99"/>
      <c r="IGT28" s="99"/>
      <c r="IGU28" s="99"/>
      <c r="IGV28" s="99"/>
      <c r="IGW28" s="99"/>
      <c r="IGX28" s="99"/>
      <c r="IGY28" s="99"/>
      <c r="IGZ28" s="99"/>
      <c r="IHA28" s="99"/>
      <c r="IHB28" s="99"/>
      <c r="IHC28" s="99"/>
      <c r="IHD28" s="99"/>
      <c r="IHE28" s="99"/>
      <c r="IHF28" s="99"/>
      <c r="IHG28" s="99"/>
      <c r="IHH28" s="99"/>
      <c r="IHI28" s="99"/>
      <c r="IHJ28" s="99"/>
      <c r="IHK28" s="99"/>
      <c r="IHL28" s="99"/>
      <c r="IHM28" s="99"/>
      <c r="IHN28" s="99"/>
      <c r="IHO28" s="99"/>
      <c r="IHP28" s="99"/>
      <c r="IHQ28" s="99"/>
      <c r="IHR28" s="99"/>
      <c r="IHS28" s="99"/>
      <c r="IHT28" s="99"/>
      <c r="IHU28" s="99"/>
      <c r="IHV28" s="99"/>
      <c r="IHW28" s="99"/>
      <c r="IHX28" s="99"/>
      <c r="IHY28" s="99"/>
      <c r="IHZ28" s="99"/>
      <c r="IIA28" s="99"/>
      <c r="IIB28" s="99"/>
      <c r="IIC28" s="99"/>
      <c r="IID28" s="99"/>
      <c r="IIE28" s="99"/>
      <c r="IIF28" s="99"/>
      <c r="IIG28" s="99"/>
      <c r="IIH28" s="99"/>
      <c r="III28" s="99"/>
      <c r="IIJ28" s="99"/>
      <c r="IIK28" s="99"/>
      <c r="IIL28" s="99"/>
      <c r="IIM28" s="99"/>
      <c r="IIN28" s="99"/>
      <c r="IIO28" s="99"/>
      <c r="IIP28" s="99"/>
      <c r="IIQ28" s="99"/>
      <c r="IIR28" s="99"/>
      <c r="IIS28" s="99"/>
      <c r="IIT28" s="99"/>
      <c r="IIU28" s="99"/>
      <c r="IIV28" s="99"/>
      <c r="IIW28" s="99"/>
      <c r="IIX28" s="99"/>
      <c r="IIY28" s="99"/>
      <c r="IIZ28" s="99"/>
      <c r="IJA28" s="99"/>
      <c r="IJB28" s="99"/>
      <c r="IJC28" s="99"/>
      <c r="IJD28" s="99"/>
      <c r="IJE28" s="99"/>
      <c r="IJF28" s="99"/>
      <c r="IJG28" s="99"/>
      <c r="IJH28" s="99"/>
      <c r="IJI28" s="99"/>
      <c r="IJJ28" s="99"/>
      <c r="IJK28" s="99"/>
      <c r="IJL28" s="99"/>
      <c r="IJM28" s="99"/>
      <c r="IJN28" s="99"/>
      <c r="IJO28" s="99"/>
      <c r="IJP28" s="99"/>
      <c r="IJQ28" s="99"/>
      <c r="IJR28" s="99"/>
      <c r="IJS28" s="99"/>
      <c r="IJT28" s="99"/>
      <c r="IJU28" s="99"/>
      <c r="IJV28" s="99"/>
      <c r="IJW28" s="99"/>
      <c r="IJX28" s="99"/>
      <c r="IJY28" s="99"/>
      <c r="IJZ28" s="99"/>
      <c r="IKA28" s="99"/>
      <c r="IKB28" s="99"/>
      <c r="IKC28" s="99"/>
      <c r="IKD28" s="99"/>
      <c r="IKE28" s="99"/>
      <c r="IKF28" s="99"/>
      <c r="IKG28" s="99"/>
      <c r="IKH28" s="99"/>
      <c r="IKI28" s="99"/>
      <c r="IKJ28" s="99"/>
      <c r="IKK28" s="99"/>
      <c r="IKL28" s="99"/>
      <c r="IKM28" s="99"/>
      <c r="IKN28" s="99"/>
      <c r="IKO28" s="99"/>
      <c r="IKP28" s="99"/>
      <c r="IKQ28" s="99"/>
      <c r="IKR28" s="99"/>
      <c r="IKS28" s="99"/>
      <c r="IKT28" s="99"/>
      <c r="IKU28" s="99"/>
      <c r="IKV28" s="99"/>
      <c r="IKW28" s="99"/>
      <c r="IKX28" s="99"/>
      <c r="IKY28" s="99"/>
      <c r="IKZ28" s="99"/>
      <c r="ILA28" s="99"/>
      <c r="ILB28" s="99"/>
      <c r="ILC28" s="99"/>
      <c r="ILD28" s="99"/>
      <c r="ILE28" s="99"/>
      <c r="ILF28" s="99"/>
      <c r="ILG28" s="99"/>
      <c r="ILH28" s="99"/>
      <c r="ILI28" s="99"/>
      <c r="ILJ28" s="99"/>
      <c r="ILK28" s="99"/>
      <c r="ILL28" s="99"/>
      <c r="ILM28" s="99"/>
      <c r="ILN28" s="99"/>
      <c r="ILO28" s="99"/>
      <c r="ILP28" s="99"/>
      <c r="ILQ28" s="99"/>
      <c r="ILR28" s="99"/>
      <c r="ILS28" s="99"/>
      <c r="ILT28" s="99"/>
      <c r="ILU28" s="99"/>
      <c r="ILV28" s="99"/>
      <c r="ILW28" s="99"/>
      <c r="ILX28" s="99"/>
      <c r="ILY28" s="99"/>
      <c r="ILZ28" s="99"/>
      <c r="IMA28" s="99"/>
      <c r="IMB28" s="99"/>
      <c r="IMC28" s="99"/>
      <c r="IMD28" s="99"/>
      <c r="IME28" s="99"/>
      <c r="IMF28" s="99"/>
      <c r="IMG28" s="99"/>
      <c r="IMH28" s="99"/>
      <c r="IMI28" s="99"/>
      <c r="IMJ28" s="99"/>
      <c r="IMK28" s="99"/>
      <c r="IML28" s="99"/>
      <c r="IMM28" s="99"/>
      <c r="IMN28" s="99"/>
      <c r="IMO28" s="99"/>
      <c r="IMP28" s="99"/>
      <c r="IMQ28" s="99"/>
      <c r="IMR28" s="99"/>
      <c r="IMS28" s="99"/>
      <c r="IMT28" s="99"/>
      <c r="IMU28" s="99"/>
      <c r="IMV28" s="99"/>
      <c r="IMW28" s="99"/>
      <c r="IMX28" s="99"/>
      <c r="IMY28" s="99"/>
      <c r="IMZ28" s="99"/>
      <c r="INA28" s="99"/>
      <c r="INB28" s="99"/>
      <c r="INC28" s="99"/>
      <c r="IND28" s="99"/>
      <c r="INE28" s="99"/>
      <c r="INF28" s="99"/>
      <c r="ING28" s="99"/>
      <c r="INH28" s="99"/>
      <c r="INI28" s="99"/>
      <c r="INJ28" s="99"/>
      <c r="INK28" s="99"/>
      <c r="INL28" s="99"/>
      <c r="INM28" s="99"/>
      <c r="INN28" s="99"/>
      <c r="INO28" s="99"/>
      <c r="INP28" s="99"/>
      <c r="INQ28" s="99"/>
      <c r="INR28" s="99"/>
      <c r="INS28" s="99"/>
      <c r="INT28" s="99"/>
      <c r="INU28" s="99"/>
      <c r="INV28" s="99"/>
      <c r="INW28" s="99"/>
      <c r="INX28" s="99"/>
      <c r="INY28" s="99"/>
      <c r="INZ28" s="99"/>
      <c r="IOA28" s="99"/>
      <c r="IOB28" s="99"/>
      <c r="IOC28" s="99"/>
      <c r="IOD28" s="99"/>
      <c r="IOE28" s="99"/>
      <c r="IOF28" s="99"/>
      <c r="IOG28" s="99"/>
      <c r="IOH28" s="99"/>
      <c r="IOI28" s="99"/>
      <c r="IOJ28" s="99"/>
      <c r="IOK28" s="99"/>
      <c r="IOL28" s="99"/>
      <c r="IOM28" s="99"/>
      <c r="ION28" s="99"/>
      <c r="IOO28" s="99"/>
      <c r="IOP28" s="99"/>
      <c r="IOQ28" s="99"/>
      <c r="IOR28" s="99"/>
      <c r="IOS28" s="99"/>
      <c r="IOT28" s="99"/>
      <c r="IOU28" s="99"/>
      <c r="IOV28" s="99"/>
      <c r="IOW28" s="99"/>
      <c r="IOX28" s="99"/>
      <c r="IOY28" s="99"/>
      <c r="IOZ28" s="99"/>
      <c r="IPA28" s="99"/>
      <c r="IPB28" s="99"/>
      <c r="IPC28" s="99"/>
      <c r="IPD28" s="99"/>
      <c r="IPE28" s="99"/>
      <c r="IPF28" s="99"/>
      <c r="IPG28" s="99"/>
      <c r="IPH28" s="99"/>
      <c r="IPI28" s="99"/>
      <c r="IPJ28" s="99"/>
      <c r="IPK28" s="99"/>
      <c r="IPL28" s="99"/>
      <c r="IPM28" s="99"/>
      <c r="IPN28" s="99"/>
      <c r="IPO28" s="99"/>
      <c r="IPP28" s="99"/>
      <c r="IPQ28" s="99"/>
      <c r="IPR28" s="99"/>
      <c r="IPS28" s="99"/>
      <c r="IPT28" s="99"/>
      <c r="IPU28" s="99"/>
      <c r="IPV28" s="99"/>
      <c r="IPW28" s="99"/>
      <c r="IPX28" s="99"/>
      <c r="IPY28" s="99"/>
      <c r="IPZ28" s="99"/>
      <c r="IQA28" s="99"/>
      <c r="IQB28" s="99"/>
      <c r="IQC28" s="99"/>
      <c r="IQD28" s="99"/>
      <c r="IQE28" s="99"/>
      <c r="IQF28" s="99"/>
      <c r="IQG28" s="99"/>
      <c r="IQH28" s="99"/>
      <c r="IQI28" s="99"/>
      <c r="IQJ28" s="99"/>
      <c r="IQK28" s="99"/>
      <c r="IQL28" s="99"/>
      <c r="IQM28" s="99"/>
      <c r="IQN28" s="99"/>
      <c r="IQO28" s="99"/>
      <c r="IQP28" s="99"/>
      <c r="IQQ28" s="99"/>
      <c r="IQR28" s="99"/>
      <c r="IQS28" s="99"/>
      <c r="IQT28" s="99"/>
      <c r="IQU28" s="99"/>
      <c r="IQV28" s="99"/>
      <c r="IQW28" s="99"/>
      <c r="IQX28" s="99"/>
      <c r="IQY28" s="99"/>
      <c r="IQZ28" s="99"/>
      <c r="IRA28" s="99"/>
      <c r="IRB28" s="99"/>
      <c r="IRC28" s="99"/>
      <c r="IRD28" s="99"/>
      <c r="IRE28" s="99"/>
      <c r="IRF28" s="99"/>
      <c r="IRG28" s="99"/>
      <c r="IRH28" s="99"/>
      <c r="IRI28" s="99"/>
      <c r="IRJ28" s="99"/>
      <c r="IRK28" s="99"/>
      <c r="IRL28" s="99"/>
      <c r="IRM28" s="99"/>
      <c r="IRN28" s="99"/>
      <c r="IRO28" s="99"/>
      <c r="IRP28" s="99"/>
      <c r="IRQ28" s="99"/>
      <c r="IRR28" s="99"/>
      <c r="IRS28" s="99"/>
      <c r="IRT28" s="99"/>
      <c r="IRU28" s="99"/>
      <c r="IRV28" s="99"/>
      <c r="IRW28" s="99"/>
      <c r="IRX28" s="99"/>
      <c r="IRY28" s="99"/>
      <c r="IRZ28" s="99"/>
      <c r="ISA28" s="99"/>
      <c r="ISB28" s="99"/>
      <c r="ISC28" s="99"/>
      <c r="ISD28" s="99"/>
      <c r="ISE28" s="99"/>
      <c r="ISF28" s="99"/>
      <c r="ISG28" s="99"/>
      <c r="ISH28" s="99"/>
      <c r="ISI28" s="99"/>
      <c r="ISJ28" s="99"/>
      <c r="ISK28" s="99"/>
      <c r="ISL28" s="99"/>
      <c r="ISM28" s="99"/>
      <c r="ISN28" s="99"/>
      <c r="ISO28" s="99"/>
      <c r="ISP28" s="99"/>
      <c r="ISQ28" s="99"/>
      <c r="ISR28" s="99"/>
      <c r="ISS28" s="99"/>
      <c r="IST28" s="99"/>
      <c r="ISU28" s="99"/>
      <c r="ISV28" s="99"/>
      <c r="ISW28" s="99"/>
      <c r="ISX28" s="99"/>
      <c r="ISY28" s="99"/>
      <c r="ISZ28" s="99"/>
      <c r="ITA28" s="99"/>
      <c r="ITB28" s="99"/>
      <c r="ITC28" s="99"/>
      <c r="ITD28" s="99"/>
      <c r="ITE28" s="99"/>
      <c r="ITF28" s="99"/>
      <c r="ITG28" s="99"/>
      <c r="ITH28" s="99"/>
      <c r="ITI28" s="99"/>
      <c r="ITJ28" s="99"/>
      <c r="ITK28" s="99"/>
      <c r="ITL28" s="99"/>
      <c r="ITM28" s="99"/>
      <c r="ITN28" s="99"/>
      <c r="ITO28" s="99"/>
      <c r="ITP28" s="99"/>
      <c r="ITQ28" s="99"/>
      <c r="ITR28" s="99"/>
      <c r="ITS28" s="99"/>
      <c r="ITT28" s="99"/>
      <c r="ITU28" s="99"/>
      <c r="ITV28" s="99"/>
      <c r="ITW28" s="99"/>
      <c r="ITX28" s="99"/>
      <c r="ITY28" s="99"/>
      <c r="ITZ28" s="99"/>
      <c r="IUA28" s="99"/>
      <c r="IUB28" s="99"/>
      <c r="IUC28" s="99"/>
      <c r="IUD28" s="99"/>
      <c r="IUE28" s="99"/>
      <c r="IUF28" s="99"/>
      <c r="IUG28" s="99"/>
      <c r="IUH28" s="99"/>
      <c r="IUI28" s="99"/>
      <c r="IUJ28" s="99"/>
      <c r="IUK28" s="99"/>
      <c r="IUL28" s="99"/>
      <c r="IUM28" s="99"/>
      <c r="IUN28" s="99"/>
      <c r="IUO28" s="99"/>
      <c r="IUP28" s="99"/>
      <c r="IUQ28" s="99"/>
      <c r="IUR28" s="99"/>
      <c r="IUS28" s="99"/>
      <c r="IUT28" s="99"/>
      <c r="IUU28" s="99"/>
      <c r="IUV28" s="99"/>
      <c r="IUW28" s="99"/>
      <c r="IUX28" s="99"/>
      <c r="IUY28" s="99"/>
      <c r="IUZ28" s="99"/>
      <c r="IVA28" s="99"/>
      <c r="IVB28" s="99"/>
      <c r="IVC28" s="99"/>
      <c r="IVD28" s="99"/>
      <c r="IVE28" s="99"/>
      <c r="IVF28" s="99"/>
      <c r="IVG28" s="99"/>
      <c r="IVH28" s="99"/>
      <c r="IVI28" s="99"/>
      <c r="IVJ28" s="99"/>
      <c r="IVK28" s="99"/>
      <c r="IVL28" s="99"/>
      <c r="IVM28" s="99"/>
      <c r="IVN28" s="99"/>
      <c r="IVO28" s="99"/>
      <c r="IVP28" s="99"/>
      <c r="IVQ28" s="99"/>
      <c r="IVR28" s="99"/>
      <c r="IVS28" s="99"/>
      <c r="IVT28" s="99"/>
      <c r="IVU28" s="99"/>
      <c r="IVV28" s="99"/>
      <c r="IVW28" s="99"/>
      <c r="IVX28" s="99"/>
      <c r="IVY28" s="99"/>
      <c r="IVZ28" s="99"/>
      <c r="IWA28" s="99"/>
      <c r="IWB28" s="99"/>
      <c r="IWC28" s="99"/>
      <c r="IWD28" s="99"/>
      <c r="IWE28" s="99"/>
      <c r="IWF28" s="99"/>
      <c r="IWG28" s="99"/>
      <c r="IWH28" s="99"/>
      <c r="IWI28" s="99"/>
      <c r="IWJ28" s="99"/>
      <c r="IWK28" s="99"/>
      <c r="IWL28" s="99"/>
      <c r="IWM28" s="99"/>
      <c r="IWN28" s="99"/>
      <c r="IWO28" s="99"/>
      <c r="IWP28" s="99"/>
      <c r="IWQ28" s="99"/>
      <c r="IWR28" s="99"/>
      <c r="IWS28" s="99"/>
      <c r="IWT28" s="99"/>
      <c r="IWU28" s="99"/>
      <c r="IWV28" s="99"/>
      <c r="IWW28" s="99"/>
      <c r="IWX28" s="99"/>
      <c r="IWY28" s="99"/>
      <c r="IWZ28" s="99"/>
      <c r="IXA28" s="99"/>
      <c r="IXB28" s="99"/>
      <c r="IXC28" s="99"/>
      <c r="IXD28" s="99"/>
      <c r="IXE28" s="99"/>
      <c r="IXF28" s="99"/>
      <c r="IXG28" s="99"/>
      <c r="IXH28" s="99"/>
      <c r="IXI28" s="99"/>
      <c r="IXJ28" s="99"/>
      <c r="IXK28" s="99"/>
      <c r="IXL28" s="99"/>
      <c r="IXM28" s="99"/>
      <c r="IXN28" s="99"/>
      <c r="IXO28" s="99"/>
      <c r="IXP28" s="99"/>
      <c r="IXQ28" s="99"/>
      <c r="IXR28" s="99"/>
      <c r="IXS28" s="99"/>
      <c r="IXT28" s="99"/>
      <c r="IXU28" s="99"/>
      <c r="IXV28" s="99"/>
      <c r="IXW28" s="99"/>
      <c r="IXX28" s="99"/>
      <c r="IXY28" s="99"/>
      <c r="IXZ28" s="99"/>
      <c r="IYA28" s="99"/>
      <c r="IYB28" s="99"/>
      <c r="IYC28" s="99"/>
      <c r="IYD28" s="99"/>
      <c r="IYE28" s="99"/>
      <c r="IYF28" s="99"/>
      <c r="IYG28" s="99"/>
      <c r="IYH28" s="99"/>
      <c r="IYI28" s="99"/>
      <c r="IYJ28" s="99"/>
      <c r="IYK28" s="99"/>
      <c r="IYL28" s="99"/>
      <c r="IYM28" s="99"/>
      <c r="IYN28" s="99"/>
      <c r="IYO28" s="99"/>
      <c r="IYP28" s="99"/>
      <c r="IYQ28" s="99"/>
      <c r="IYR28" s="99"/>
      <c r="IYS28" s="99"/>
      <c r="IYT28" s="99"/>
      <c r="IYU28" s="99"/>
      <c r="IYV28" s="99"/>
      <c r="IYW28" s="99"/>
      <c r="IYX28" s="99"/>
      <c r="IYY28" s="99"/>
      <c r="IYZ28" s="99"/>
      <c r="IZA28" s="99"/>
      <c r="IZB28" s="99"/>
      <c r="IZC28" s="99"/>
      <c r="IZD28" s="99"/>
      <c r="IZE28" s="99"/>
      <c r="IZF28" s="99"/>
      <c r="IZG28" s="99"/>
      <c r="IZH28" s="99"/>
      <c r="IZI28" s="99"/>
      <c r="IZJ28" s="99"/>
      <c r="IZK28" s="99"/>
      <c r="IZL28" s="99"/>
      <c r="IZM28" s="99"/>
      <c r="IZN28" s="99"/>
      <c r="IZO28" s="99"/>
      <c r="IZP28" s="99"/>
      <c r="IZQ28" s="99"/>
      <c r="IZR28" s="99"/>
      <c r="IZS28" s="99"/>
      <c r="IZT28" s="99"/>
      <c r="IZU28" s="99"/>
      <c r="IZV28" s="99"/>
      <c r="IZW28" s="99"/>
      <c r="IZX28" s="99"/>
      <c r="IZY28" s="99"/>
      <c r="IZZ28" s="99"/>
      <c r="JAA28" s="99"/>
      <c r="JAB28" s="99"/>
      <c r="JAC28" s="99"/>
      <c r="JAD28" s="99"/>
      <c r="JAE28" s="99"/>
      <c r="JAF28" s="99"/>
      <c r="JAG28" s="99"/>
      <c r="JAH28" s="99"/>
      <c r="JAI28" s="99"/>
      <c r="JAJ28" s="99"/>
      <c r="JAK28" s="99"/>
      <c r="JAL28" s="99"/>
      <c r="JAM28" s="99"/>
      <c r="JAN28" s="99"/>
      <c r="JAO28" s="99"/>
      <c r="JAP28" s="99"/>
      <c r="JAQ28" s="99"/>
      <c r="JAR28" s="99"/>
      <c r="JAS28" s="99"/>
      <c r="JAT28" s="99"/>
      <c r="JAU28" s="99"/>
      <c r="JAV28" s="99"/>
      <c r="JAW28" s="99"/>
      <c r="JAX28" s="99"/>
      <c r="JAY28" s="99"/>
      <c r="JAZ28" s="99"/>
      <c r="JBA28" s="99"/>
      <c r="JBB28" s="99"/>
      <c r="JBC28" s="99"/>
      <c r="JBD28" s="99"/>
      <c r="JBE28" s="99"/>
      <c r="JBF28" s="99"/>
      <c r="JBG28" s="99"/>
      <c r="JBH28" s="99"/>
      <c r="JBI28" s="99"/>
      <c r="JBJ28" s="99"/>
      <c r="JBK28" s="99"/>
      <c r="JBL28" s="99"/>
      <c r="JBM28" s="99"/>
      <c r="JBN28" s="99"/>
      <c r="JBO28" s="99"/>
      <c r="JBP28" s="99"/>
      <c r="JBQ28" s="99"/>
      <c r="JBR28" s="99"/>
      <c r="JBS28" s="99"/>
      <c r="JBT28" s="99"/>
      <c r="JBU28" s="99"/>
      <c r="JBV28" s="99"/>
      <c r="JBW28" s="99"/>
      <c r="JBX28" s="99"/>
      <c r="JBY28" s="99"/>
      <c r="JBZ28" s="99"/>
      <c r="JCA28" s="99"/>
      <c r="JCB28" s="99"/>
      <c r="JCC28" s="99"/>
      <c r="JCD28" s="99"/>
      <c r="JCE28" s="99"/>
      <c r="JCF28" s="99"/>
      <c r="JCG28" s="99"/>
      <c r="JCH28" s="99"/>
      <c r="JCI28" s="99"/>
      <c r="JCJ28" s="99"/>
      <c r="JCK28" s="99"/>
      <c r="JCL28" s="99"/>
      <c r="JCM28" s="99"/>
      <c r="JCN28" s="99"/>
      <c r="JCO28" s="99"/>
      <c r="JCP28" s="99"/>
      <c r="JCQ28" s="99"/>
      <c r="JCR28" s="99"/>
      <c r="JCS28" s="99"/>
      <c r="JCT28" s="99"/>
      <c r="JCU28" s="99"/>
      <c r="JCV28" s="99"/>
      <c r="JCW28" s="99"/>
      <c r="JCX28" s="99"/>
      <c r="JCY28" s="99"/>
      <c r="JCZ28" s="99"/>
      <c r="JDA28" s="99"/>
      <c r="JDB28" s="99"/>
      <c r="JDC28" s="99"/>
      <c r="JDD28" s="99"/>
      <c r="JDE28" s="99"/>
      <c r="JDF28" s="99"/>
      <c r="JDG28" s="99"/>
      <c r="JDH28" s="99"/>
      <c r="JDI28" s="99"/>
      <c r="JDJ28" s="99"/>
      <c r="JDK28" s="99"/>
      <c r="JDL28" s="99"/>
      <c r="JDM28" s="99"/>
      <c r="JDN28" s="99"/>
      <c r="JDO28" s="99"/>
      <c r="JDP28" s="99"/>
      <c r="JDQ28" s="99"/>
      <c r="JDR28" s="99"/>
      <c r="JDS28" s="99"/>
      <c r="JDT28" s="99"/>
      <c r="JDU28" s="99"/>
      <c r="JDV28" s="99"/>
      <c r="JDW28" s="99"/>
      <c r="JDX28" s="99"/>
      <c r="JDY28" s="99"/>
      <c r="JDZ28" s="99"/>
      <c r="JEA28" s="99"/>
      <c r="JEB28" s="99"/>
      <c r="JEC28" s="99"/>
      <c r="JED28" s="99"/>
      <c r="JEE28" s="99"/>
      <c r="JEF28" s="99"/>
      <c r="JEG28" s="99"/>
      <c r="JEH28" s="99"/>
      <c r="JEI28" s="99"/>
      <c r="JEJ28" s="99"/>
      <c r="JEK28" s="99"/>
      <c r="JEL28" s="99"/>
      <c r="JEM28" s="99"/>
      <c r="JEN28" s="99"/>
      <c r="JEO28" s="99"/>
      <c r="JEP28" s="99"/>
      <c r="JEQ28" s="99"/>
      <c r="JER28" s="99"/>
      <c r="JES28" s="99"/>
      <c r="JET28" s="99"/>
      <c r="JEU28" s="99"/>
      <c r="JEV28" s="99"/>
      <c r="JEW28" s="99"/>
      <c r="JEX28" s="99"/>
      <c r="JEY28" s="99"/>
      <c r="JEZ28" s="99"/>
      <c r="JFA28" s="99"/>
      <c r="JFB28" s="99"/>
      <c r="JFC28" s="99"/>
      <c r="JFD28" s="99"/>
      <c r="JFE28" s="99"/>
      <c r="JFF28" s="99"/>
      <c r="JFG28" s="99"/>
      <c r="JFH28" s="99"/>
      <c r="JFI28" s="99"/>
      <c r="JFJ28" s="99"/>
      <c r="JFK28" s="99"/>
      <c r="JFL28" s="99"/>
      <c r="JFM28" s="99"/>
      <c r="JFN28" s="99"/>
      <c r="JFO28" s="99"/>
      <c r="JFP28" s="99"/>
      <c r="JFQ28" s="99"/>
      <c r="JFR28" s="99"/>
      <c r="JFS28" s="99"/>
      <c r="JFT28" s="99"/>
      <c r="JFU28" s="99"/>
      <c r="JFV28" s="99"/>
      <c r="JFW28" s="99"/>
      <c r="JFX28" s="99"/>
      <c r="JFY28" s="99"/>
      <c r="JFZ28" s="99"/>
      <c r="JGA28" s="99"/>
      <c r="JGB28" s="99"/>
      <c r="JGC28" s="99"/>
      <c r="JGD28" s="99"/>
      <c r="JGE28" s="99"/>
      <c r="JGF28" s="99"/>
      <c r="JGG28" s="99"/>
      <c r="JGH28" s="99"/>
      <c r="JGI28" s="99"/>
      <c r="JGJ28" s="99"/>
      <c r="JGK28" s="99"/>
      <c r="JGL28" s="99"/>
      <c r="JGM28" s="99"/>
      <c r="JGN28" s="99"/>
      <c r="JGO28" s="99"/>
      <c r="JGP28" s="99"/>
      <c r="JGQ28" s="99"/>
      <c r="JGR28" s="99"/>
      <c r="JGS28" s="99"/>
      <c r="JGT28" s="99"/>
      <c r="JGU28" s="99"/>
      <c r="JGV28" s="99"/>
      <c r="JGW28" s="99"/>
      <c r="JGX28" s="99"/>
      <c r="JGY28" s="99"/>
      <c r="JGZ28" s="99"/>
      <c r="JHA28" s="99"/>
      <c r="JHB28" s="99"/>
      <c r="JHC28" s="99"/>
      <c r="JHD28" s="99"/>
      <c r="JHE28" s="99"/>
      <c r="JHF28" s="99"/>
      <c r="JHG28" s="99"/>
      <c r="JHH28" s="99"/>
      <c r="JHI28" s="99"/>
      <c r="JHJ28" s="99"/>
      <c r="JHK28" s="99"/>
      <c r="JHL28" s="99"/>
      <c r="JHM28" s="99"/>
      <c r="JHN28" s="99"/>
      <c r="JHO28" s="99"/>
      <c r="JHP28" s="99"/>
      <c r="JHQ28" s="99"/>
      <c r="JHR28" s="99"/>
      <c r="JHS28" s="99"/>
      <c r="JHT28" s="99"/>
      <c r="JHU28" s="99"/>
      <c r="JHV28" s="99"/>
      <c r="JHW28" s="99"/>
      <c r="JHX28" s="99"/>
      <c r="JHY28" s="99"/>
      <c r="JHZ28" s="99"/>
      <c r="JIA28" s="99"/>
      <c r="JIB28" s="99"/>
      <c r="JIC28" s="99"/>
      <c r="JID28" s="99"/>
      <c r="JIE28" s="99"/>
      <c r="JIF28" s="99"/>
      <c r="JIG28" s="99"/>
      <c r="JIH28" s="99"/>
      <c r="JII28" s="99"/>
      <c r="JIJ28" s="99"/>
      <c r="JIK28" s="99"/>
      <c r="JIL28" s="99"/>
      <c r="JIM28" s="99"/>
      <c r="JIN28" s="99"/>
      <c r="JIO28" s="99"/>
      <c r="JIP28" s="99"/>
      <c r="JIQ28" s="99"/>
      <c r="JIR28" s="99"/>
      <c r="JIS28" s="99"/>
      <c r="JIT28" s="99"/>
      <c r="JIU28" s="99"/>
      <c r="JIV28" s="99"/>
      <c r="JIW28" s="99"/>
      <c r="JIX28" s="99"/>
      <c r="JIY28" s="99"/>
      <c r="JIZ28" s="99"/>
      <c r="JJA28" s="99"/>
      <c r="JJB28" s="99"/>
      <c r="JJC28" s="99"/>
      <c r="JJD28" s="99"/>
      <c r="JJE28" s="99"/>
      <c r="JJF28" s="99"/>
      <c r="JJG28" s="99"/>
      <c r="JJH28" s="99"/>
      <c r="JJI28" s="99"/>
      <c r="JJJ28" s="99"/>
      <c r="JJK28" s="99"/>
      <c r="JJL28" s="99"/>
      <c r="JJM28" s="99"/>
      <c r="JJN28" s="99"/>
      <c r="JJO28" s="99"/>
      <c r="JJP28" s="99"/>
      <c r="JJQ28" s="99"/>
      <c r="JJR28" s="99"/>
      <c r="JJS28" s="99"/>
      <c r="JJT28" s="99"/>
      <c r="JJU28" s="99"/>
      <c r="JJV28" s="99"/>
      <c r="JJW28" s="99"/>
      <c r="JJX28" s="99"/>
      <c r="JJY28" s="99"/>
      <c r="JJZ28" s="99"/>
      <c r="JKA28" s="99"/>
      <c r="JKB28" s="99"/>
      <c r="JKC28" s="99"/>
      <c r="JKD28" s="99"/>
      <c r="JKE28" s="99"/>
      <c r="JKF28" s="99"/>
      <c r="JKG28" s="99"/>
      <c r="JKH28" s="99"/>
      <c r="JKI28" s="99"/>
      <c r="JKJ28" s="99"/>
      <c r="JKK28" s="99"/>
      <c r="JKL28" s="99"/>
      <c r="JKM28" s="99"/>
      <c r="JKN28" s="99"/>
      <c r="JKO28" s="99"/>
      <c r="JKP28" s="99"/>
      <c r="JKQ28" s="99"/>
      <c r="JKR28" s="99"/>
      <c r="JKS28" s="99"/>
      <c r="JKT28" s="99"/>
      <c r="JKU28" s="99"/>
      <c r="JKV28" s="99"/>
      <c r="JKW28" s="99"/>
      <c r="JKX28" s="99"/>
      <c r="JKY28" s="99"/>
      <c r="JKZ28" s="99"/>
      <c r="JLA28" s="99"/>
      <c r="JLB28" s="99"/>
      <c r="JLC28" s="99"/>
      <c r="JLD28" s="99"/>
      <c r="JLE28" s="99"/>
      <c r="JLF28" s="99"/>
      <c r="JLG28" s="99"/>
      <c r="JLH28" s="99"/>
      <c r="JLI28" s="99"/>
      <c r="JLJ28" s="99"/>
      <c r="JLK28" s="99"/>
      <c r="JLL28" s="99"/>
      <c r="JLM28" s="99"/>
      <c r="JLN28" s="99"/>
      <c r="JLO28" s="99"/>
      <c r="JLP28" s="99"/>
      <c r="JLQ28" s="99"/>
      <c r="JLR28" s="99"/>
      <c r="JLS28" s="99"/>
      <c r="JLT28" s="99"/>
      <c r="JLU28" s="99"/>
      <c r="JLV28" s="99"/>
      <c r="JLW28" s="99"/>
      <c r="JLX28" s="99"/>
      <c r="JLY28" s="99"/>
      <c r="JLZ28" s="99"/>
      <c r="JMA28" s="99"/>
      <c r="JMB28" s="99"/>
      <c r="JMC28" s="99"/>
      <c r="JMD28" s="99"/>
      <c r="JME28" s="99"/>
      <c r="JMF28" s="99"/>
      <c r="JMG28" s="99"/>
      <c r="JMH28" s="99"/>
      <c r="JMI28" s="99"/>
      <c r="JMJ28" s="99"/>
      <c r="JMK28" s="99"/>
      <c r="JML28" s="99"/>
      <c r="JMM28" s="99"/>
      <c r="JMN28" s="99"/>
      <c r="JMO28" s="99"/>
      <c r="JMP28" s="99"/>
      <c r="JMQ28" s="99"/>
      <c r="JMR28" s="99"/>
      <c r="JMS28" s="99"/>
      <c r="JMT28" s="99"/>
      <c r="JMU28" s="99"/>
      <c r="JMV28" s="99"/>
      <c r="JMW28" s="99"/>
      <c r="JMX28" s="99"/>
      <c r="JMY28" s="99"/>
      <c r="JMZ28" s="99"/>
      <c r="JNA28" s="99"/>
      <c r="JNB28" s="99"/>
      <c r="JNC28" s="99"/>
      <c r="JND28" s="99"/>
      <c r="JNE28" s="99"/>
      <c r="JNF28" s="99"/>
      <c r="JNG28" s="99"/>
      <c r="JNH28" s="99"/>
      <c r="JNI28" s="99"/>
      <c r="JNJ28" s="99"/>
      <c r="JNK28" s="99"/>
      <c r="JNL28" s="99"/>
      <c r="JNM28" s="99"/>
      <c r="JNN28" s="99"/>
      <c r="JNO28" s="99"/>
      <c r="JNP28" s="99"/>
      <c r="JNQ28" s="99"/>
      <c r="JNR28" s="99"/>
      <c r="JNS28" s="99"/>
      <c r="JNT28" s="99"/>
      <c r="JNU28" s="99"/>
      <c r="JNV28" s="99"/>
      <c r="JNW28" s="99"/>
      <c r="JNX28" s="99"/>
      <c r="JNY28" s="99"/>
      <c r="JNZ28" s="99"/>
      <c r="JOA28" s="99"/>
      <c r="JOB28" s="99"/>
      <c r="JOC28" s="99"/>
      <c r="JOD28" s="99"/>
      <c r="JOE28" s="99"/>
      <c r="JOF28" s="99"/>
      <c r="JOG28" s="99"/>
      <c r="JOH28" s="99"/>
      <c r="JOI28" s="99"/>
      <c r="JOJ28" s="99"/>
      <c r="JOK28" s="99"/>
      <c r="JOL28" s="99"/>
      <c r="JOM28" s="99"/>
      <c r="JON28" s="99"/>
      <c r="JOO28" s="99"/>
      <c r="JOP28" s="99"/>
      <c r="JOQ28" s="99"/>
      <c r="JOR28" s="99"/>
      <c r="JOS28" s="99"/>
      <c r="JOT28" s="99"/>
      <c r="JOU28" s="99"/>
      <c r="JOV28" s="99"/>
      <c r="JOW28" s="99"/>
      <c r="JOX28" s="99"/>
      <c r="JOY28" s="99"/>
      <c r="JOZ28" s="99"/>
      <c r="JPA28" s="99"/>
      <c r="JPB28" s="99"/>
      <c r="JPC28" s="99"/>
      <c r="JPD28" s="99"/>
      <c r="JPE28" s="99"/>
      <c r="JPF28" s="99"/>
      <c r="JPG28" s="99"/>
      <c r="JPH28" s="99"/>
      <c r="JPI28" s="99"/>
      <c r="JPJ28" s="99"/>
      <c r="JPK28" s="99"/>
      <c r="JPL28" s="99"/>
      <c r="JPM28" s="99"/>
      <c r="JPN28" s="99"/>
      <c r="JPO28" s="99"/>
      <c r="JPP28" s="99"/>
      <c r="JPQ28" s="99"/>
      <c r="JPR28" s="99"/>
      <c r="JPS28" s="99"/>
      <c r="JPT28" s="99"/>
      <c r="JPU28" s="99"/>
      <c r="JPV28" s="99"/>
      <c r="JPW28" s="99"/>
      <c r="JPX28" s="99"/>
      <c r="JPY28" s="99"/>
      <c r="JPZ28" s="99"/>
      <c r="JQA28" s="99"/>
      <c r="JQB28" s="99"/>
      <c r="JQC28" s="99"/>
      <c r="JQD28" s="99"/>
      <c r="JQE28" s="99"/>
      <c r="JQF28" s="99"/>
      <c r="JQG28" s="99"/>
      <c r="JQH28" s="99"/>
      <c r="JQI28" s="99"/>
      <c r="JQJ28" s="99"/>
      <c r="JQK28" s="99"/>
      <c r="JQL28" s="99"/>
      <c r="JQM28" s="99"/>
      <c r="JQN28" s="99"/>
      <c r="JQO28" s="99"/>
      <c r="JQP28" s="99"/>
      <c r="JQQ28" s="99"/>
      <c r="JQR28" s="99"/>
      <c r="JQS28" s="99"/>
      <c r="JQT28" s="99"/>
      <c r="JQU28" s="99"/>
      <c r="JQV28" s="99"/>
      <c r="JQW28" s="99"/>
      <c r="JQX28" s="99"/>
      <c r="JQY28" s="99"/>
      <c r="JQZ28" s="99"/>
      <c r="JRA28" s="99"/>
      <c r="JRB28" s="99"/>
      <c r="JRC28" s="99"/>
      <c r="JRD28" s="99"/>
      <c r="JRE28" s="99"/>
      <c r="JRF28" s="99"/>
      <c r="JRG28" s="99"/>
      <c r="JRH28" s="99"/>
      <c r="JRI28" s="99"/>
      <c r="JRJ28" s="99"/>
      <c r="JRK28" s="99"/>
      <c r="JRL28" s="99"/>
      <c r="JRM28" s="99"/>
      <c r="JRN28" s="99"/>
      <c r="JRO28" s="99"/>
      <c r="JRP28" s="99"/>
      <c r="JRQ28" s="99"/>
      <c r="JRR28" s="99"/>
      <c r="JRS28" s="99"/>
      <c r="JRT28" s="99"/>
      <c r="JRU28" s="99"/>
      <c r="JRV28" s="99"/>
      <c r="JRW28" s="99"/>
      <c r="JRX28" s="99"/>
      <c r="JRY28" s="99"/>
      <c r="JRZ28" s="99"/>
      <c r="JSA28" s="99"/>
      <c r="JSB28" s="99"/>
      <c r="JSC28" s="99"/>
      <c r="JSD28" s="99"/>
      <c r="JSE28" s="99"/>
      <c r="JSF28" s="99"/>
      <c r="JSG28" s="99"/>
      <c r="JSH28" s="99"/>
      <c r="JSI28" s="99"/>
      <c r="JSJ28" s="99"/>
      <c r="JSK28" s="99"/>
      <c r="JSL28" s="99"/>
      <c r="JSM28" s="99"/>
      <c r="JSN28" s="99"/>
      <c r="JSO28" s="99"/>
      <c r="JSP28" s="99"/>
      <c r="JSQ28" s="99"/>
      <c r="JSR28" s="99"/>
      <c r="JSS28" s="99"/>
      <c r="JST28" s="99"/>
      <c r="JSU28" s="99"/>
      <c r="JSV28" s="99"/>
      <c r="JSW28" s="99"/>
      <c r="JSX28" s="99"/>
      <c r="JSY28" s="99"/>
      <c r="JSZ28" s="99"/>
      <c r="JTA28" s="99"/>
      <c r="JTB28" s="99"/>
      <c r="JTC28" s="99"/>
      <c r="JTD28" s="99"/>
      <c r="JTE28" s="99"/>
      <c r="JTF28" s="99"/>
      <c r="JTG28" s="99"/>
      <c r="JTH28" s="99"/>
      <c r="JTI28" s="99"/>
      <c r="JTJ28" s="99"/>
      <c r="JTK28" s="99"/>
      <c r="JTL28" s="99"/>
      <c r="JTM28" s="99"/>
      <c r="JTN28" s="99"/>
      <c r="JTO28" s="99"/>
      <c r="JTP28" s="99"/>
      <c r="JTQ28" s="99"/>
      <c r="JTR28" s="99"/>
      <c r="JTS28" s="99"/>
      <c r="JTT28" s="99"/>
      <c r="JTU28" s="99"/>
      <c r="JTV28" s="99"/>
      <c r="JTW28" s="99"/>
      <c r="JTX28" s="99"/>
      <c r="JTY28" s="99"/>
      <c r="JTZ28" s="99"/>
      <c r="JUA28" s="99"/>
      <c r="JUB28" s="99"/>
      <c r="JUC28" s="99"/>
      <c r="JUD28" s="99"/>
      <c r="JUE28" s="99"/>
      <c r="JUF28" s="99"/>
      <c r="JUG28" s="99"/>
      <c r="JUH28" s="99"/>
      <c r="JUI28" s="99"/>
      <c r="JUJ28" s="99"/>
      <c r="JUK28" s="99"/>
      <c r="JUL28" s="99"/>
      <c r="JUM28" s="99"/>
      <c r="JUN28" s="99"/>
      <c r="JUO28" s="99"/>
      <c r="JUP28" s="99"/>
      <c r="JUQ28" s="99"/>
      <c r="JUR28" s="99"/>
      <c r="JUS28" s="99"/>
      <c r="JUT28" s="99"/>
      <c r="JUU28" s="99"/>
      <c r="JUV28" s="99"/>
      <c r="JUW28" s="99"/>
      <c r="JUX28" s="99"/>
      <c r="JUY28" s="99"/>
      <c r="JUZ28" s="99"/>
      <c r="JVA28" s="99"/>
      <c r="JVB28" s="99"/>
      <c r="JVC28" s="99"/>
      <c r="JVD28" s="99"/>
      <c r="JVE28" s="99"/>
      <c r="JVF28" s="99"/>
      <c r="JVG28" s="99"/>
      <c r="JVH28" s="99"/>
      <c r="JVI28" s="99"/>
      <c r="JVJ28" s="99"/>
      <c r="JVK28" s="99"/>
      <c r="JVL28" s="99"/>
      <c r="JVM28" s="99"/>
      <c r="JVN28" s="99"/>
      <c r="JVO28" s="99"/>
      <c r="JVP28" s="99"/>
      <c r="JVQ28" s="99"/>
      <c r="JVR28" s="99"/>
      <c r="JVS28" s="99"/>
      <c r="JVT28" s="99"/>
      <c r="JVU28" s="99"/>
      <c r="JVV28" s="99"/>
      <c r="JVW28" s="99"/>
      <c r="JVX28" s="99"/>
      <c r="JVY28" s="99"/>
      <c r="JVZ28" s="99"/>
      <c r="JWA28" s="99"/>
      <c r="JWB28" s="99"/>
      <c r="JWC28" s="99"/>
      <c r="JWD28" s="99"/>
      <c r="JWE28" s="99"/>
      <c r="JWF28" s="99"/>
      <c r="JWG28" s="99"/>
      <c r="JWH28" s="99"/>
      <c r="JWI28" s="99"/>
      <c r="JWJ28" s="99"/>
      <c r="JWK28" s="99"/>
      <c r="JWL28" s="99"/>
      <c r="JWM28" s="99"/>
      <c r="JWN28" s="99"/>
      <c r="JWO28" s="99"/>
      <c r="JWP28" s="99"/>
      <c r="JWQ28" s="99"/>
      <c r="JWR28" s="99"/>
      <c r="JWS28" s="99"/>
      <c r="JWT28" s="99"/>
      <c r="JWU28" s="99"/>
      <c r="JWV28" s="99"/>
      <c r="JWW28" s="99"/>
      <c r="JWX28" s="99"/>
      <c r="JWY28" s="99"/>
      <c r="JWZ28" s="99"/>
      <c r="JXA28" s="99"/>
      <c r="JXB28" s="99"/>
      <c r="JXC28" s="99"/>
      <c r="JXD28" s="99"/>
      <c r="JXE28" s="99"/>
      <c r="JXF28" s="99"/>
      <c r="JXG28" s="99"/>
      <c r="JXH28" s="99"/>
      <c r="JXI28" s="99"/>
      <c r="JXJ28" s="99"/>
      <c r="JXK28" s="99"/>
      <c r="JXL28" s="99"/>
      <c r="JXM28" s="99"/>
      <c r="JXN28" s="99"/>
      <c r="JXO28" s="99"/>
      <c r="JXP28" s="99"/>
      <c r="JXQ28" s="99"/>
      <c r="JXR28" s="99"/>
      <c r="JXS28" s="99"/>
      <c r="JXT28" s="99"/>
      <c r="JXU28" s="99"/>
      <c r="JXV28" s="99"/>
      <c r="JXW28" s="99"/>
      <c r="JXX28" s="99"/>
      <c r="JXY28" s="99"/>
      <c r="JXZ28" s="99"/>
      <c r="JYA28" s="99"/>
      <c r="JYB28" s="99"/>
      <c r="JYC28" s="99"/>
      <c r="JYD28" s="99"/>
      <c r="JYE28" s="99"/>
      <c r="JYF28" s="99"/>
      <c r="JYG28" s="99"/>
      <c r="JYH28" s="99"/>
      <c r="JYI28" s="99"/>
      <c r="JYJ28" s="99"/>
      <c r="JYK28" s="99"/>
      <c r="JYL28" s="99"/>
      <c r="JYM28" s="99"/>
      <c r="JYN28" s="99"/>
      <c r="JYO28" s="99"/>
      <c r="JYP28" s="99"/>
      <c r="JYQ28" s="99"/>
      <c r="JYR28" s="99"/>
      <c r="JYS28" s="99"/>
      <c r="JYT28" s="99"/>
      <c r="JYU28" s="99"/>
      <c r="JYV28" s="99"/>
      <c r="JYW28" s="99"/>
      <c r="JYX28" s="99"/>
      <c r="JYY28" s="99"/>
      <c r="JYZ28" s="99"/>
      <c r="JZA28" s="99"/>
      <c r="JZB28" s="99"/>
      <c r="JZC28" s="99"/>
      <c r="JZD28" s="99"/>
      <c r="JZE28" s="99"/>
      <c r="JZF28" s="99"/>
      <c r="JZG28" s="99"/>
      <c r="JZH28" s="99"/>
      <c r="JZI28" s="99"/>
      <c r="JZJ28" s="99"/>
      <c r="JZK28" s="99"/>
      <c r="JZL28" s="99"/>
      <c r="JZM28" s="99"/>
      <c r="JZN28" s="99"/>
      <c r="JZO28" s="99"/>
      <c r="JZP28" s="99"/>
      <c r="JZQ28" s="99"/>
      <c r="JZR28" s="99"/>
      <c r="JZS28" s="99"/>
      <c r="JZT28" s="99"/>
      <c r="JZU28" s="99"/>
      <c r="JZV28" s="99"/>
      <c r="JZW28" s="99"/>
      <c r="JZX28" s="99"/>
      <c r="JZY28" s="99"/>
      <c r="JZZ28" s="99"/>
      <c r="KAA28" s="99"/>
      <c r="KAB28" s="99"/>
      <c r="KAC28" s="99"/>
      <c r="KAD28" s="99"/>
      <c r="KAE28" s="99"/>
      <c r="KAF28" s="99"/>
      <c r="KAG28" s="99"/>
      <c r="KAH28" s="99"/>
      <c r="KAI28" s="99"/>
      <c r="KAJ28" s="99"/>
      <c r="KAK28" s="99"/>
      <c r="KAL28" s="99"/>
      <c r="KAM28" s="99"/>
      <c r="KAN28" s="99"/>
      <c r="KAO28" s="99"/>
      <c r="KAP28" s="99"/>
      <c r="KAQ28" s="99"/>
      <c r="KAR28" s="99"/>
      <c r="KAS28" s="99"/>
      <c r="KAT28" s="99"/>
      <c r="KAU28" s="99"/>
      <c r="KAV28" s="99"/>
      <c r="KAW28" s="99"/>
      <c r="KAX28" s="99"/>
      <c r="KAY28" s="99"/>
      <c r="KAZ28" s="99"/>
      <c r="KBA28" s="99"/>
      <c r="KBB28" s="99"/>
      <c r="KBC28" s="99"/>
      <c r="KBD28" s="99"/>
      <c r="KBE28" s="99"/>
      <c r="KBF28" s="99"/>
      <c r="KBG28" s="99"/>
      <c r="KBH28" s="99"/>
      <c r="KBI28" s="99"/>
      <c r="KBJ28" s="99"/>
      <c r="KBK28" s="99"/>
      <c r="KBL28" s="99"/>
      <c r="KBM28" s="99"/>
      <c r="KBN28" s="99"/>
      <c r="KBO28" s="99"/>
      <c r="KBP28" s="99"/>
      <c r="KBQ28" s="99"/>
      <c r="KBR28" s="99"/>
      <c r="KBS28" s="99"/>
      <c r="KBT28" s="99"/>
      <c r="KBU28" s="99"/>
      <c r="KBV28" s="99"/>
      <c r="KBW28" s="99"/>
      <c r="KBX28" s="99"/>
      <c r="KBY28" s="99"/>
      <c r="KBZ28" s="99"/>
      <c r="KCA28" s="99"/>
      <c r="KCB28" s="99"/>
      <c r="KCC28" s="99"/>
      <c r="KCD28" s="99"/>
      <c r="KCE28" s="99"/>
      <c r="KCF28" s="99"/>
      <c r="KCG28" s="99"/>
      <c r="KCH28" s="99"/>
      <c r="KCI28" s="99"/>
      <c r="KCJ28" s="99"/>
      <c r="KCK28" s="99"/>
      <c r="KCL28" s="99"/>
      <c r="KCM28" s="99"/>
      <c r="KCN28" s="99"/>
      <c r="KCO28" s="99"/>
      <c r="KCP28" s="99"/>
      <c r="KCQ28" s="99"/>
      <c r="KCR28" s="99"/>
      <c r="KCS28" s="99"/>
      <c r="KCT28" s="99"/>
      <c r="KCU28" s="99"/>
      <c r="KCV28" s="99"/>
      <c r="KCW28" s="99"/>
      <c r="KCX28" s="99"/>
      <c r="KCY28" s="99"/>
      <c r="KCZ28" s="99"/>
      <c r="KDA28" s="99"/>
      <c r="KDB28" s="99"/>
      <c r="KDC28" s="99"/>
      <c r="KDD28" s="99"/>
      <c r="KDE28" s="99"/>
      <c r="KDF28" s="99"/>
      <c r="KDG28" s="99"/>
      <c r="KDH28" s="99"/>
      <c r="KDI28" s="99"/>
      <c r="KDJ28" s="99"/>
      <c r="KDK28" s="99"/>
      <c r="KDL28" s="99"/>
      <c r="KDM28" s="99"/>
      <c r="KDN28" s="99"/>
      <c r="KDO28" s="99"/>
      <c r="KDP28" s="99"/>
      <c r="KDQ28" s="99"/>
      <c r="KDR28" s="99"/>
      <c r="KDS28" s="99"/>
      <c r="KDT28" s="99"/>
      <c r="KDU28" s="99"/>
      <c r="KDV28" s="99"/>
      <c r="KDW28" s="99"/>
      <c r="KDX28" s="99"/>
      <c r="KDY28" s="99"/>
      <c r="KDZ28" s="99"/>
      <c r="KEA28" s="99"/>
      <c r="KEB28" s="99"/>
      <c r="KEC28" s="99"/>
      <c r="KED28" s="99"/>
      <c r="KEE28" s="99"/>
      <c r="KEF28" s="99"/>
      <c r="KEG28" s="99"/>
      <c r="KEH28" s="99"/>
      <c r="KEI28" s="99"/>
      <c r="KEJ28" s="99"/>
      <c r="KEK28" s="99"/>
      <c r="KEL28" s="99"/>
      <c r="KEM28" s="99"/>
      <c r="KEN28" s="99"/>
      <c r="KEO28" s="99"/>
      <c r="KEP28" s="99"/>
      <c r="KEQ28" s="99"/>
      <c r="KER28" s="99"/>
      <c r="KES28" s="99"/>
      <c r="KET28" s="99"/>
      <c r="KEU28" s="99"/>
      <c r="KEV28" s="99"/>
      <c r="KEW28" s="99"/>
      <c r="KEX28" s="99"/>
      <c r="KEY28" s="99"/>
      <c r="KEZ28" s="99"/>
      <c r="KFA28" s="99"/>
      <c r="KFB28" s="99"/>
      <c r="KFC28" s="99"/>
      <c r="KFD28" s="99"/>
      <c r="KFE28" s="99"/>
      <c r="KFF28" s="99"/>
      <c r="KFG28" s="99"/>
      <c r="KFH28" s="99"/>
      <c r="KFI28" s="99"/>
      <c r="KFJ28" s="99"/>
      <c r="KFK28" s="99"/>
      <c r="KFL28" s="99"/>
      <c r="KFM28" s="99"/>
      <c r="KFN28" s="99"/>
      <c r="KFO28" s="99"/>
      <c r="KFP28" s="99"/>
      <c r="KFQ28" s="99"/>
      <c r="KFR28" s="99"/>
      <c r="KFS28" s="99"/>
      <c r="KFT28" s="99"/>
      <c r="KFU28" s="99"/>
      <c r="KFV28" s="99"/>
      <c r="KFW28" s="99"/>
      <c r="KFX28" s="99"/>
      <c r="KFY28" s="99"/>
      <c r="KFZ28" s="99"/>
      <c r="KGA28" s="99"/>
      <c r="KGB28" s="99"/>
      <c r="KGC28" s="99"/>
      <c r="KGD28" s="99"/>
      <c r="KGE28" s="99"/>
      <c r="KGF28" s="99"/>
      <c r="KGG28" s="99"/>
      <c r="KGH28" s="99"/>
      <c r="KGI28" s="99"/>
      <c r="KGJ28" s="99"/>
      <c r="KGK28" s="99"/>
      <c r="KGL28" s="99"/>
      <c r="KGM28" s="99"/>
      <c r="KGN28" s="99"/>
      <c r="KGO28" s="99"/>
      <c r="KGP28" s="99"/>
      <c r="KGQ28" s="99"/>
      <c r="KGR28" s="99"/>
      <c r="KGS28" s="99"/>
      <c r="KGT28" s="99"/>
      <c r="KGU28" s="99"/>
      <c r="KGV28" s="99"/>
      <c r="KGW28" s="99"/>
      <c r="KGX28" s="99"/>
      <c r="KGY28" s="99"/>
      <c r="KGZ28" s="99"/>
      <c r="KHA28" s="99"/>
      <c r="KHB28" s="99"/>
      <c r="KHC28" s="99"/>
      <c r="KHD28" s="99"/>
      <c r="KHE28" s="99"/>
      <c r="KHF28" s="99"/>
      <c r="KHG28" s="99"/>
      <c r="KHH28" s="99"/>
      <c r="KHI28" s="99"/>
      <c r="KHJ28" s="99"/>
      <c r="KHK28" s="99"/>
      <c r="KHL28" s="99"/>
      <c r="KHM28" s="99"/>
      <c r="KHN28" s="99"/>
      <c r="KHO28" s="99"/>
      <c r="KHP28" s="99"/>
      <c r="KHQ28" s="99"/>
      <c r="KHR28" s="99"/>
      <c r="KHS28" s="99"/>
      <c r="KHT28" s="99"/>
      <c r="KHU28" s="99"/>
      <c r="KHV28" s="99"/>
      <c r="KHW28" s="99"/>
      <c r="KHX28" s="99"/>
      <c r="KHY28" s="99"/>
      <c r="KHZ28" s="99"/>
      <c r="KIA28" s="99"/>
      <c r="KIB28" s="99"/>
      <c r="KIC28" s="99"/>
      <c r="KID28" s="99"/>
      <c r="KIE28" s="99"/>
      <c r="KIF28" s="99"/>
      <c r="KIG28" s="99"/>
      <c r="KIH28" s="99"/>
      <c r="KII28" s="99"/>
      <c r="KIJ28" s="99"/>
      <c r="KIK28" s="99"/>
      <c r="KIL28" s="99"/>
      <c r="KIM28" s="99"/>
      <c r="KIN28" s="99"/>
      <c r="KIO28" s="99"/>
      <c r="KIP28" s="99"/>
      <c r="KIQ28" s="99"/>
      <c r="KIR28" s="99"/>
      <c r="KIS28" s="99"/>
      <c r="KIT28" s="99"/>
      <c r="KIU28" s="99"/>
      <c r="KIV28" s="99"/>
      <c r="KIW28" s="99"/>
      <c r="KIX28" s="99"/>
      <c r="KIY28" s="99"/>
      <c r="KIZ28" s="99"/>
      <c r="KJA28" s="99"/>
      <c r="KJB28" s="99"/>
      <c r="KJC28" s="99"/>
      <c r="KJD28" s="99"/>
      <c r="KJE28" s="99"/>
      <c r="KJF28" s="99"/>
      <c r="KJG28" s="99"/>
      <c r="KJH28" s="99"/>
      <c r="KJI28" s="99"/>
      <c r="KJJ28" s="99"/>
      <c r="KJK28" s="99"/>
      <c r="KJL28" s="99"/>
      <c r="KJM28" s="99"/>
      <c r="KJN28" s="99"/>
      <c r="KJO28" s="99"/>
      <c r="KJP28" s="99"/>
      <c r="KJQ28" s="99"/>
      <c r="KJR28" s="99"/>
      <c r="KJS28" s="99"/>
      <c r="KJT28" s="99"/>
      <c r="KJU28" s="99"/>
      <c r="KJV28" s="99"/>
      <c r="KJW28" s="99"/>
      <c r="KJX28" s="99"/>
      <c r="KJY28" s="99"/>
      <c r="KJZ28" s="99"/>
      <c r="KKA28" s="99"/>
      <c r="KKB28" s="99"/>
      <c r="KKC28" s="99"/>
      <c r="KKD28" s="99"/>
      <c r="KKE28" s="99"/>
      <c r="KKF28" s="99"/>
      <c r="KKG28" s="99"/>
      <c r="KKH28" s="99"/>
      <c r="KKI28" s="99"/>
      <c r="KKJ28" s="99"/>
      <c r="KKK28" s="99"/>
      <c r="KKL28" s="99"/>
      <c r="KKM28" s="99"/>
      <c r="KKN28" s="99"/>
      <c r="KKO28" s="99"/>
      <c r="KKP28" s="99"/>
      <c r="KKQ28" s="99"/>
      <c r="KKR28" s="99"/>
      <c r="KKS28" s="99"/>
      <c r="KKT28" s="99"/>
      <c r="KKU28" s="99"/>
      <c r="KKV28" s="99"/>
      <c r="KKW28" s="99"/>
      <c r="KKX28" s="99"/>
      <c r="KKY28" s="99"/>
      <c r="KKZ28" s="99"/>
      <c r="KLA28" s="99"/>
      <c r="KLB28" s="99"/>
      <c r="KLC28" s="99"/>
      <c r="KLD28" s="99"/>
      <c r="KLE28" s="99"/>
      <c r="KLF28" s="99"/>
      <c r="KLG28" s="99"/>
      <c r="KLH28" s="99"/>
      <c r="KLI28" s="99"/>
      <c r="KLJ28" s="99"/>
      <c r="KLK28" s="99"/>
      <c r="KLL28" s="99"/>
      <c r="KLM28" s="99"/>
      <c r="KLN28" s="99"/>
      <c r="KLO28" s="99"/>
      <c r="KLP28" s="99"/>
      <c r="KLQ28" s="99"/>
      <c r="KLR28" s="99"/>
      <c r="KLS28" s="99"/>
      <c r="KLT28" s="99"/>
      <c r="KLU28" s="99"/>
      <c r="KLV28" s="99"/>
      <c r="KLW28" s="99"/>
      <c r="KLX28" s="99"/>
      <c r="KLY28" s="99"/>
      <c r="KLZ28" s="99"/>
      <c r="KMA28" s="99"/>
      <c r="KMB28" s="99"/>
      <c r="KMC28" s="99"/>
      <c r="KMD28" s="99"/>
      <c r="KME28" s="99"/>
      <c r="KMF28" s="99"/>
      <c r="KMG28" s="99"/>
      <c r="KMH28" s="99"/>
      <c r="KMI28" s="99"/>
      <c r="KMJ28" s="99"/>
      <c r="KMK28" s="99"/>
      <c r="KML28" s="99"/>
      <c r="KMM28" s="99"/>
      <c r="KMN28" s="99"/>
      <c r="KMO28" s="99"/>
      <c r="KMP28" s="99"/>
      <c r="KMQ28" s="99"/>
      <c r="KMR28" s="99"/>
      <c r="KMS28" s="99"/>
      <c r="KMT28" s="99"/>
      <c r="KMU28" s="99"/>
      <c r="KMV28" s="99"/>
      <c r="KMW28" s="99"/>
      <c r="KMX28" s="99"/>
      <c r="KMY28" s="99"/>
      <c r="KMZ28" s="99"/>
      <c r="KNA28" s="99"/>
      <c r="KNB28" s="99"/>
      <c r="KNC28" s="99"/>
      <c r="KND28" s="99"/>
      <c r="KNE28" s="99"/>
      <c r="KNF28" s="99"/>
      <c r="KNG28" s="99"/>
      <c r="KNH28" s="99"/>
      <c r="KNI28" s="99"/>
      <c r="KNJ28" s="99"/>
      <c r="KNK28" s="99"/>
      <c r="KNL28" s="99"/>
      <c r="KNM28" s="99"/>
      <c r="KNN28" s="99"/>
      <c r="KNO28" s="99"/>
      <c r="KNP28" s="99"/>
      <c r="KNQ28" s="99"/>
      <c r="KNR28" s="99"/>
      <c r="KNS28" s="99"/>
      <c r="KNT28" s="99"/>
      <c r="KNU28" s="99"/>
      <c r="KNV28" s="99"/>
      <c r="KNW28" s="99"/>
      <c r="KNX28" s="99"/>
      <c r="KNY28" s="99"/>
      <c r="KNZ28" s="99"/>
      <c r="KOA28" s="99"/>
      <c r="KOB28" s="99"/>
      <c r="KOC28" s="99"/>
      <c r="KOD28" s="99"/>
      <c r="KOE28" s="99"/>
      <c r="KOF28" s="99"/>
      <c r="KOG28" s="99"/>
      <c r="KOH28" s="99"/>
      <c r="KOI28" s="99"/>
      <c r="KOJ28" s="99"/>
      <c r="KOK28" s="99"/>
      <c r="KOL28" s="99"/>
      <c r="KOM28" s="99"/>
      <c r="KON28" s="99"/>
      <c r="KOO28" s="99"/>
      <c r="KOP28" s="99"/>
      <c r="KOQ28" s="99"/>
      <c r="KOR28" s="99"/>
      <c r="KOS28" s="99"/>
      <c r="KOT28" s="99"/>
      <c r="KOU28" s="99"/>
      <c r="KOV28" s="99"/>
      <c r="KOW28" s="99"/>
      <c r="KOX28" s="99"/>
      <c r="KOY28" s="99"/>
      <c r="KOZ28" s="99"/>
      <c r="KPA28" s="99"/>
      <c r="KPB28" s="99"/>
      <c r="KPC28" s="99"/>
      <c r="KPD28" s="99"/>
      <c r="KPE28" s="99"/>
      <c r="KPF28" s="99"/>
      <c r="KPG28" s="99"/>
      <c r="KPH28" s="99"/>
      <c r="KPI28" s="99"/>
      <c r="KPJ28" s="99"/>
      <c r="KPK28" s="99"/>
      <c r="KPL28" s="99"/>
      <c r="KPM28" s="99"/>
      <c r="KPN28" s="99"/>
      <c r="KPO28" s="99"/>
      <c r="KPP28" s="99"/>
      <c r="KPQ28" s="99"/>
      <c r="KPR28" s="99"/>
      <c r="KPS28" s="99"/>
      <c r="KPT28" s="99"/>
      <c r="KPU28" s="99"/>
      <c r="KPV28" s="99"/>
      <c r="KPW28" s="99"/>
      <c r="KPX28" s="99"/>
      <c r="KPY28" s="99"/>
      <c r="KPZ28" s="99"/>
      <c r="KQA28" s="99"/>
      <c r="KQB28" s="99"/>
      <c r="KQC28" s="99"/>
      <c r="KQD28" s="99"/>
      <c r="KQE28" s="99"/>
      <c r="KQF28" s="99"/>
      <c r="KQG28" s="99"/>
      <c r="KQH28" s="99"/>
      <c r="KQI28" s="99"/>
      <c r="KQJ28" s="99"/>
      <c r="KQK28" s="99"/>
      <c r="KQL28" s="99"/>
      <c r="KQM28" s="99"/>
      <c r="KQN28" s="99"/>
      <c r="KQO28" s="99"/>
      <c r="KQP28" s="99"/>
      <c r="KQQ28" s="99"/>
      <c r="KQR28" s="99"/>
      <c r="KQS28" s="99"/>
      <c r="KQT28" s="99"/>
      <c r="KQU28" s="99"/>
      <c r="KQV28" s="99"/>
      <c r="KQW28" s="99"/>
      <c r="KQX28" s="99"/>
      <c r="KQY28" s="99"/>
      <c r="KQZ28" s="99"/>
      <c r="KRA28" s="99"/>
      <c r="KRB28" s="99"/>
      <c r="KRC28" s="99"/>
      <c r="KRD28" s="99"/>
      <c r="KRE28" s="99"/>
      <c r="KRF28" s="99"/>
      <c r="KRG28" s="99"/>
      <c r="KRH28" s="99"/>
      <c r="KRI28" s="99"/>
      <c r="KRJ28" s="99"/>
      <c r="KRK28" s="99"/>
      <c r="KRL28" s="99"/>
      <c r="KRM28" s="99"/>
      <c r="KRN28" s="99"/>
      <c r="KRO28" s="99"/>
      <c r="KRP28" s="99"/>
      <c r="KRQ28" s="99"/>
      <c r="KRR28" s="99"/>
      <c r="KRS28" s="99"/>
      <c r="KRT28" s="99"/>
      <c r="KRU28" s="99"/>
      <c r="KRV28" s="99"/>
      <c r="KRW28" s="99"/>
      <c r="KRX28" s="99"/>
      <c r="KRY28" s="99"/>
      <c r="KRZ28" s="99"/>
      <c r="KSA28" s="99"/>
      <c r="KSB28" s="99"/>
      <c r="KSC28" s="99"/>
      <c r="KSD28" s="99"/>
      <c r="KSE28" s="99"/>
      <c r="KSF28" s="99"/>
      <c r="KSG28" s="99"/>
      <c r="KSH28" s="99"/>
      <c r="KSI28" s="99"/>
      <c r="KSJ28" s="99"/>
      <c r="KSK28" s="99"/>
      <c r="KSL28" s="99"/>
      <c r="KSM28" s="99"/>
      <c r="KSN28" s="99"/>
      <c r="KSO28" s="99"/>
      <c r="KSP28" s="99"/>
      <c r="KSQ28" s="99"/>
      <c r="KSR28" s="99"/>
      <c r="KSS28" s="99"/>
      <c r="KST28" s="99"/>
      <c r="KSU28" s="99"/>
      <c r="KSV28" s="99"/>
      <c r="KSW28" s="99"/>
      <c r="KSX28" s="99"/>
      <c r="KSY28" s="99"/>
      <c r="KSZ28" s="99"/>
      <c r="KTA28" s="99"/>
      <c r="KTB28" s="99"/>
      <c r="KTC28" s="99"/>
      <c r="KTD28" s="99"/>
      <c r="KTE28" s="99"/>
      <c r="KTF28" s="99"/>
      <c r="KTG28" s="99"/>
      <c r="KTH28" s="99"/>
      <c r="KTI28" s="99"/>
      <c r="KTJ28" s="99"/>
      <c r="KTK28" s="99"/>
      <c r="KTL28" s="99"/>
      <c r="KTM28" s="99"/>
      <c r="KTN28" s="99"/>
      <c r="KTO28" s="99"/>
      <c r="KTP28" s="99"/>
      <c r="KTQ28" s="99"/>
      <c r="KTR28" s="99"/>
      <c r="KTS28" s="99"/>
      <c r="KTT28" s="99"/>
      <c r="KTU28" s="99"/>
      <c r="KTV28" s="99"/>
      <c r="KTW28" s="99"/>
      <c r="KTX28" s="99"/>
      <c r="KTY28" s="99"/>
      <c r="KTZ28" s="99"/>
      <c r="KUA28" s="99"/>
      <c r="KUB28" s="99"/>
      <c r="KUC28" s="99"/>
      <c r="KUD28" s="99"/>
      <c r="KUE28" s="99"/>
      <c r="KUF28" s="99"/>
      <c r="KUG28" s="99"/>
      <c r="KUH28" s="99"/>
      <c r="KUI28" s="99"/>
      <c r="KUJ28" s="99"/>
      <c r="KUK28" s="99"/>
      <c r="KUL28" s="99"/>
      <c r="KUM28" s="99"/>
      <c r="KUN28" s="99"/>
      <c r="KUO28" s="99"/>
      <c r="KUP28" s="99"/>
      <c r="KUQ28" s="99"/>
      <c r="KUR28" s="99"/>
      <c r="KUS28" s="99"/>
      <c r="KUT28" s="99"/>
      <c r="KUU28" s="99"/>
      <c r="KUV28" s="99"/>
      <c r="KUW28" s="99"/>
      <c r="KUX28" s="99"/>
      <c r="KUY28" s="99"/>
      <c r="KUZ28" s="99"/>
      <c r="KVA28" s="99"/>
      <c r="KVB28" s="99"/>
      <c r="KVC28" s="99"/>
      <c r="KVD28" s="99"/>
      <c r="KVE28" s="99"/>
      <c r="KVF28" s="99"/>
      <c r="KVG28" s="99"/>
      <c r="KVH28" s="99"/>
      <c r="KVI28" s="99"/>
      <c r="KVJ28" s="99"/>
      <c r="KVK28" s="99"/>
      <c r="KVL28" s="99"/>
      <c r="KVM28" s="99"/>
      <c r="KVN28" s="99"/>
      <c r="KVO28" s="99"/>
      <c r="KVP28" s="99"/>
      <c r="KVQ28" s="99"/>
      <c r="KVR28" s="99"/>
      <c r="KVS28" s="99"/>
      <c r="KVT28" s="99"/>
      <c r="KVU28" s="99"/>
      <c r="KVV28" s="99"/>
      <c r="KVW28" s="99"/>
      <c r="KVX28" s="99"/>
      <c r="KVY28" s="99"/>
      <c r="KVZ28" s="99"/>
      <c r="KWA28" s="99"/>
      <c r="KWB28" s="99"/>
      <c r="KWC28" s="99"/>
      <c r="KWD28" s="99"/>
      <c r="KWE28" s="99"/>
      <c r="KWF28" s="99"/>
      <c r="KWG28" s="99"/>
      <c r="KWH28" s="99"/>
      <c r="KWI28" s="99"/>
      <c r="KWJ28" s="99"/>
      <c r="KWK28" s="99"/>
      <c r="KWL28" s="99"/>
      <c r="KWM28" s="99"/>
      <c r="KWN28" s="99"/>
      <c r="KWO28" s="99"/>
      <c r="KWP28" s="99"/>
      <c r="KWQ28" s="99"/>
      <c r="KWR28" s="99"/>
      <c r="KWS28" s="99"/>
      <c r="KWT28" s="99"/>
      <c r="KWU28" s="99"/>
      <c r="KWV28" s="99"/>
      <c r="KWW28" s="99"/>
      <c r="KWX28" s="99"/>
      <c r="KWY28" s="99"/>
      <c r="KWZ28" s="99"/>
      <c r="KXA28" s="99"/>
      <c r="KXB28" s="99"/>
      <c r="KXC28" s="99"/>
      <c r="KXD28" s="99"/>
      <c r="KXE28" s="99"/>
      <c r="KXF28" s="99"/>
      <c r="KXG28" s="99"/>
      <c r="KXH28" s="99"/>
      <c r="KXI28" s="99"/>
      <c r="KXJ28" s="99"/>
      <c r="KXK28" s="99"/>
      <c r="KXL28" s="99"/>
      <c r="KXM28" s="99"/>
      <c r="KXN28" s="99"/>
      <c r="KXO28" s="99"/>
      <c r="KXP28" s="99"/>
      <c r="KXQ28" s="99"/>
      <c r="KXR28" s="99"/>
      <c r="KXS28" s="99"/>
      <c r="KXT28" s="99"/>
      <c r="KXU28" s="99"/>
      <c r="KXV28" s="99"/>
      <c r="KXW28" s="99"/>
      <c r="KXX28" s="99"/>
      <c r="KXY28" s="99"/>
      <c r="KXZ28" s="99"/>
      <c r="KYA28" s="99"/>
      <c r="KYB28" s="99"/>
      <c r="KYC28" s="99"/>
      <c r="KYD28" s="99"/>
      <c r="KYE28" s="99"/>
      <c r="KYF28" s="99"/>
      <c r="KYG28" s="99"/>
      <c r="KYH28" s="99"/>
      <c r="KYI28" s="99"/>
      <c r="KYJ28" s="99"/>
      <c r="KYK28" s="99"/>
      <c r="KYL28" s="99"/>
      <c r="KYM28" s="99"/>
      <c r="KYN28" s="99"/>
      <c r="KYO28" s="99"/>
      <c r="KYP28" s="99"/>
      <c r="KYQ28" s="99"/>
      <c r="KYR28" s="99"/>
      <c r="KYS28" s="99"/>
      <c r="KYT28" s="99"/>
      <c r="KYU28" s="99"/>
      <c r="KYV28" s="99"/>
      <c r="KYW28" s="99"/>
      <c r="KYX28" s="99"/>
      <c r="KYY28" s="99"/>
      <c r="KYZ28" s="99"/>
      <c r="KZA28" s="99"/>
      <c r="KZB28" s="99"/>
      <c r="KZC28" s="99"/>
      <c r="KZD28" s="99"/>
      <c r="KZE28" s="99"/>
      <c r="KZF28" s="99"/>
      <c r="KZG28" s="99"/>
      <c r="KZH28" s="99"/>
      <c r="KZI28" s="99"/>
      <c r="KZJ28" s="99"/>
      <c r="KZK28" s="99"/>
      <c r="KZL28" s="99"/>
      <c r="KZM28" s="99"/>
      <c r="KZN28" s="99"/>
      <c r="KZO28" s="99"/>
      <c r="KZP28" s="99"/>
      <c r="KZQ28" s="99"/>
      <c r="KZR28" s="99"/>
      <c r="KZS28" s="99"/>
      <c r="KZT28" s="99"/>
      <c r="KZU28" s="99"/>
      <c r="KZV28" s="99"/>
      <c r="KZW28" s="99"/>
      <c r="KZX28" s="99"/>
      <c r="KZY28" s="99"/>
      <c r="KZZ28" s="99"/>
      <c r="LAA28" s="99"/>
      <c r="LAB28" s="99"/>
      <c r="LAC28" s="99"/>
      <c r="LAD28" s="99"/>
      <c r="LAE28" s="99"/>
      <c r="LAF28" s="99"/>
      <c r="LAG28" s="99"/>
      <c r="LAH28" s="99"/>
      <c r="LAI28" s="99"/>
      <c r="LAJ28" s="99"/>
      <c r="LAK28" s="99"/>
      <c r="LAL28" s="99"/>
      <c r="LAM28" s="99"/>
      <c r="LAN28" s="99"/>
      <c r="LAO28" s="99"/>
      <c r="LAP28" s="99"/>
      <c r="LAQ28" s="99"/>
      <c r="LAR28" s="99"/>
      <c r="LAS28" s="99"/>
      <c r="LAT28" s="99"/>
      <c r="LAU28" s="99"/>
      <c r="LAV28" s="99"/>
      <c r="LAW28" s="99"/>
      <c r="LAX28" s="99"/>
      <c r="LAY28" s="99"/>
      <c r="LAZ28" s="99"/>
      <c r="LBA28" s="99"/>
      <c r="LBB28" s="99"/>
      <c r="LBC28" s="99"/>
      <c r="LBD28" s="99"/>
      <c r="LBE28" s="99"/>
      <c r="LBF28" s="99"/>
      <c r="LBG28" s="99"/>
      <c r="LBH28" s="99"/>
      <c r="LBI28" s="99"/>
      <c r="LBJ28" s="99"/>
      <c r="LBK28" s="99"/>
      <c r="LBL28" s="99"/>
      <c r="LBM28" s="99"/>
      <c r="LBN28" s="99"/>
      <c r="LBO28" s="99"/>
      <c r="LBP28" s="99"/>
      <c r="LBQ28" s="99"/>
      <c r="LBR28" s="99"/>
      <c r="LBS28" s="99"/>
      <c r="LBT28" s="99"/>
      <c r="LBU28" s="99"/>
      <c r="LBV28" s="99"/>
      <c r="LBW28" s="99"/>
      <c r="LBX28" s="99"/>
      <c r="LBY28" s="99"/>
      <c r="LBZ28" s="99"/>
      <c r="LCA28" s="99"/>
      <c r="LCB28" s="99"/>
      <c r="LCC28" s="99"/>
      <c r="LCD28" s="99"/>
      <c r="LCE28" s="99"/>
      <c r="LCF28" s="99"/>
      <c r="LCG28" s="99"/>
      <c r="LCH28" s="99"/>
      <c r="LCI28" s="99"/>
      <c r="LCJ28" s="99"/>
      <c r="LCK28" s="99"/>
      <c r="LCL28" s="99"/>
      <c r="LCM28" s="99"/>
      <c r="LCN28" s="99"/>
      <c r="LCO28" s="99"/>
      <c r="LCP28" s="99"/>
      <c r="LCQ28" s="99"/>
      <c r="LCR28" s="99"/>
      <c r="LCS28" s="99"/>
      <c r="LCT28" s="99"/>
      <c r="LCU28" s="99"/>
      <c r="LCV28" s="99"/>
      <c r="LCW28" s="99"/>
      <c r="LCX28" s="99"/>
      <c r="LCY28" s="99"/>
      <c r="LCZ28" s="99"/>
      <c r="LDA28" s="99"/>
      <c r="LDB28" s="99"/>
      <c r="LDC28" s="99"/>
      <c r="LDD28" s="99"/>
      <c r="LDE28" s="99"/>
      <c r="LDF28" s="99"/>
      <c r="LDG28" s="99"/>
      <c r="LDH28" s="99"/>
      <c r="LDI28" s="99"/>
      <c r="LDJ28" s="99"/>
      <c r="LDK28" s="99"/>
      <c r="LDL28" s="99"/>
      <c r="LDM28" s="99"/>
      <c r="LDN28" s="99"/>
      <c r="LDO28" s="99"/>
      <c r="LDP28" s="99"/>
      <c r="LDQ28" s="99"/>
      <c r="LDR28" s="99"/>
      <c r="LDS28" s="99"/>
      <c r="LDT28" s="99"/>
      <c r="LDU28" s="99"/>
      <c r="LDV28" s="99"/>
      <c r="LDW28" s="99"/>
      <c r="LDX28" s="99"/>
      <c r="LDY28" s="99"/>
      <c r="LDZ28" s="99"/>
      <c r="LEA28" s="99"/>
      <c r="LEB28" s="99"/>
      <c r="LEC28" s="99"/>
      <c r="LED28" s="99"/>
      <c r="LEE28" s="99"/>
      <c r="LEF28" s="99"/>
      <c r="LEG28" s="99"/>
      <c r="LEH28" s="99"/>
      <c r="LEI28" s="99"/>
      <c r="LEJ28" s="99"/>
      <c r="LEK28" s="99"/>
      <c r="LEL28" s="99"/>
      <c r="LEM28" s="99"/>
      <c r="LEN28" s="99"/>
      <c r="LEO28" s="99"/>
      <c r="LEP28" s="99"/>
      <c r="LEQ28" s="99"/>
      <c r="LER28" s="99"/>
      <c r="LES28" s="99"/>
      <c r="LET28" s="99"/>
      <c r="LEU28" s="99"/>
      <c r="LEV28" s="99"/>
      <c r="LEW28" s="99"/>
      <c r="LEX28" s="99"/>
      <c r="LEY28" s="99"/>
      <c r="LEZ28" s="99"/>
      <c r="LFA28" s="99"/>
      <c r="LFB28" s="99"/>
      <c r="LFC28" s="99"/>
      <c r="LFD28" s="99"/>
      <c r="LFE28" s="99"/>
      <c r="LFF28" s="99"/>
      <c r="LFG28" s="99"/>
      <c r="LFH28" s="99"/>
      <c r="LFI28" s="99"/>
      <c r="LFJ28" s="99"/>
      <c r="LFK28" s="99"/>
      <c r="LFL28" s="99"/>
      <c r="LFM28" s="99"/>
      <c r="LFN28" s="99"/>
      <c r="LFO28" s="99"/>
      <c r="LFP28" s="99"/>
      <c r="LFQ28" s="99"/>
      <c r="LFR28" s="99"/>
      <c r="LFS28" s="99"/>
      <c r="LFT28" s="99"/>
      <c r="LFU28" s="99"/>
      <c r="LFV28" s="99"/>
      <c r="LFW28" s="99"/>
      <c r="LFX28" s="99"/>
      <c r="LFY28" s="99"/>
      <c r="LFZ28" s="99"/>
      <c r="LGA28" s="99"/>
      <c r="LGB28" s="99"/>
      <c r="LGC28" s="99"/>
      <c r="LGD28" s="99"/>
      <c r="LGE28" s="99"/>
      <c r="LGF28" s="99"/>
      <c r="LGG28" s="99"/>
      <c r="LGH28" s="99"/>
      <c r="LGI28" s="99"/>
      <c r="LGJ28" s="99"/>
      <c r="LGK28" s="99"/>
      <c r="LGL28" s="99"/>
      <c r="LGM28" s="99"/>
      <c r="LGN28" s="99"/>
      <c r="LGO28" s="99"/>
      <c r="LGP28" s="99"/>
      <c r="LGQ28" s="99"/>
      <c r="LGR28" s="99"/>
      <c r="LGS28" s="99"/>
      <c r="LGT28" s="99"/>
      <c r="LGU28" s="99"/>
      <c r="LGV28" s="99"/>
      <c r="LGW28" s="99"/>
      <c r="LGX28" s="99"/>
      <c r="LGY28" s="99"/>
      <c r="LGZ28" s="99"/>
      <c r="LHA28" s="99"/>
      <c r="LHB28" s="99"/>
      <c r="LHC28" s="99"/>
      <c r="LHD28" s="99"/>
      <c r="LHE28" s="99"/>
      <c r="LHF28" s="99"/>
      <c r="LHG28" s="99"/>
      <c r="LHH28" s="99"/>
      <c r="LHI28" s="99"/>
      <c r="LHJ28" s="99"/>
      <c r="LHK28" s="99"/>
      <c r="LHL28" s="99"/>
      <c r="LHM28" s="99"/>
      <c r="LHN28" s="99"/>
      <c r="LHO28" s="99"/>
      <c r="LHP28" s="99"/>
      <c r="LHQ28" s="99"/>
      <c r="LHR28" s="99"/>
      <c r="LHS28" s="99"/>
      <c r="LHT28" s="99"/>
      <c r="LHU28" s="99"/>
      <c r="LHV28" s="99"/>
      <c r="LHW28" s="99"/>
      <c r="LHX28" s="99"/>
      <c r="LHY28" s="99"/>
      <c r="LHZ28" s="99"/>
      <c r="LIA28" s="99"/>
      <c r="LIB28" s="99"/>
      <c r="LIC28" s="99"/>
      <c r="LID28" s="99"/>
      <c r="LIE28" s="99"/>
      <c r="LIF28" s="99"/>
      <c r="LIG28" s="99"/>
      <c r="LIH28" s="99"/>
      <c r="LII28" s="99"/>
      <c r="LIJ28" s="99"/>
      <c r="LIK28" s="99"/>
      <c r="LIL28" s="99"/>
      <c r="LIM28" s="99"/>
      <c r="LIN28" s="99"/>
      <c r="LIO28" s="99"/>
      <c r="LIP28" s="99"/>
      <c r="LIQ28" s="99"/>
      <c r="LIR28" s="99"/>
      <c r="LIS28" s="99"/>
      <c r="LIT28" s="99"/>
      <c r="LIU28" s="99"/>
      <c r="LIV28" s="99"/>
      <c r="LIW28" s="99"/>
      <c r="LIX28" s="99"/>
      <c r="LIY28" s="99"/>
      <c r="LIZ28" s="99"/>
      <c r="LJA28" s="99"/>
      <c r="LJB28" s="99"/>
      <c r="LJC28" s="99"/>
      <c r="LJD28" s="99"/>
      <c r="LJE28" s="99"/>
      <c r="LJF28" s="99"/>
      <c r="LJG28" s="99"/>
      <c r="LJH28" s="99"/>
      <c r="LJI28" s="99"/>
      <c r="LJJ28" s="99"/>
      <c r="LJK28" s="99"/>
      <c r="LJL28" s="99"/>
      <c r="LJM28" s="99"/>
      <c r="LJN28" s="99"/>
      <c r="LJO28" s="99"/>
      <c r="LJP28" s="99"/>
      <c r="LJQ28" s="99"/>
      <c r="LJR28" s="99"/>
      <c r="LJS28" s="99"/>
      <c r="LJT28" s="99"/>
      <c r="LJU28" s="99"/>
      <c r="LJV28" s="99"/>
      <c r="LJW28" s="99"/>
      <c r="LJX28" s="99"/>
      <c r="LJY28" s="99"/>
      <c r="LJZ28" s="99"/>
      <c r="LKA28" s="99"/>
      <c r="LKB28" s="99"/>
      <c r="LKC28" s="99"/>
      <c r="LKD28" s="99"/>
      <c r="LKE28" s="99"/>
      <c r="LKF28" s="99"/>
      <c r="LKG28" s="99"/>
      <c r="LKH28" s="99"/>
      <c r="LKI28" s="99"/>
      <c r="LKJ28" s="99"/>
      <c r="LKK28" s="99"/>
      <c r="LKL28" s="99"/>
      <c r="LKM28" s="99"/>
      <c r="LKN28" s="99"/>
      <c r="LKO28" s="99"/>
      <c r="LKP28" s="99"/>
      <c r="LKQ28" s="99"/>
      <c r="LKR28" s="99"/>
      <c r="LKS28" s="99"/>
      <c r="LKT28" s="99"/>
      <c r="LKU28" s="99"/>
      <c r="LKV28" s="99"/>
      <c r="LKW28" s="99"/>
      <c r="LKX28" s="99"/>
      <c r="LKY28" s="99"/>
      <c r="LKZ28" s="99"/>
      <c r="LLA28" s="99"/>
      <c r="LLB28" s="99"/>
      <c r="LLC28" s="99"/>
      <c r="LLD28" s="99"/>
      <c r="LLE28" s="99"/>
      <c r="LLF28" s="99"/>
      <c r="LLG28" s="99"/>
      <c r="LLH28" s="99"/>
      <c r="LLI28" s="99"/>
      <c r="LLJ28" s="99"/>
      <c r="LLK28" s="99"/>
      <c r="LLL28" s="99"/>
      <c r="LLM28" s="99"/>
      <c r="LLN28" s="99"/>
      <c r="LLO28" s="99"/>
      <c r="LLP28" s="99"/>
      <c r="LLQ28" s="99"/>
      <c r="LLR28" s="99"/>
      <c r="LLS28" s="99"/>
      <c r="LLT28" s="99"/>
      <c r="LLU28" s="99"/>
      <c r="LLV28" s="99"/>
      <c r="LLW28" s="99"/>
      <c r="LLX28" s="99"/>
      <c r="LLY28" s="99"/>
      <c r="LLZ28" s="99"/>
      <c r="LMA28" s="99"/>
      <c r="LMB28" s="99"/>
      <c r="LMC28" s="99"/>
      <c r="LMD28" s="99"/>
      <c r="LME28" s="99"/>
      <c r="LMF28" s="99"/>
      <c r="LMG28" s="99"/>
      <c r="LMH28" s="99"/>
      <c r="LMI28" s="99"/>
      <c r="LMJ28" s="99"/>
      <c r="LMK28" s="99"/>
      <c r="LML28" s="99"/>
      <c r="LMM28" s="99"/>
      <c r="LMN28" s="99"/>
      <c r="LMO28" s="99"/>
      <c r="LMP28" s="99"/>
      <c r="LMQ28" s="99"/>
      <c r="LMR28" s="99"/>
      <c r="LMS28" s="99"/>
      <c r="LMT28" s="99"/>
      <c r="LMU28" s="99"/>
      <c r="LMV28" s="99"/>
      <c r="LMW28" s="99"/>
      <c r="LMX28" s="99"/>
      <c r="LMY28" s="99"/>
      <c r="LMZ28" s="99"/>
      <c r="LNA28" s="99"/>
      <c r="LNB28" s="99"/>
      <c r="LNC28" s="99"/>
      <c r="LND28" s="99"/>
      <c r="LNE28" s="99"/>
      <c r="LNF28" s="99"/>
      <c r="LNG28" s="99"/>
      <c r="LNH28" s="99"/>
      <c r="LNI28" s="99"/>
      <c r="LNJ28" s="99"/>
      <c r="LNK28" s="99"/>
      <c r="LNL28" s="99"/>
      <c r="LNM28" s="99"/>
      <c r="LNN28" s="99"/>
      <c r="LNO28" s="99"/>
      <c r="LNP28" s="99"/>
      <c r="LNQ28" s="99"/>
      <c r="LNR28" s="99"/>
      <c r="LNS28" s="99"/>
      <c r="LNT28" s="99"/>
      <c r="LNU28" s="99"/>
      <c r="LNV28" s="99"/>
      <c r="LNW28" s="99"/>
      <c r="LNX28" s="99"/>
      <c r="LNY28" s="99"/>
      <c r="LNZ28" s="99"/>
      <c r="LOA28" s="99"/>
      <c r="LOB28" s="99"/>
      <c r="LOC28" s="99"/>
      <c r="LOD28" s="99"/>
      <c r="LOE28" s="99"/>
      <c r="LOF28" s="99"/>
      <c r="LOG28" s="99"/>
      <c r="LOH28" s="99"/>
      <c r="LOI28" s="99"/>
      <c r="LOJ28" s="99"/>
      <c r="LOK28" s="99"/>
      <c r="LOL28" s="99"/>
      <c r="LOM28" s="99"/>
      <c r="LON28" s="99"/>
      <c r="LOO28" s="99"/>
      <c r="LOP28" s="99"/>
      <c r="LOQ28" s="99"/>
      <c r="LOR28" s="99"/>
      <c r="LOS28" s="99"/>
      <c r="LOT28" s="99"/>
      <c r="LOU28" s="99"/>
      <c r="LOV28" s="99"/>
      <c r="LOW28" s="99"/>
      <c r="LOX28" s="99"/>
      <c r="LOY28" s="99"/>
      <c r="LOZ28" s="99"/>
      <c r="LPA28" s="99"/>
      <c r="LPB28" s="99"/>
      <c r="LPC28" s="99"/>
      <c r="LPD28" s="99"/>
      <c r="LPE28" s="99"/>
      <c r="LPF28" s="99"/>
      <c r="LPG28" s="99"/>
      <c r="LPH28" s="99"/>
      <c r="LPI28" s="99"/>
      <c r="LPJ28" s="99"/>
      <c r="LPK28" s="99"/>
      <c r="LPL28" s="99"/>
      <c r="LPM28" s="99"/>
      <c r="LPN28" s="99"/>
      <c r="LPO28" s="99"/>
      <c r="LPP28" s="99"/>
      <c r="LPQ28" s="99"/>
      <c r="LPR28" s="99"/>
      <c r="LPS28" s="99"/>
      <c r="LPT28" s="99"/>
      <c r="LPU28" s="99"/>
      <c r="LPV28" s="99"/>
      <c r="LPW28" s="99"/>
      <c r="LPX28" s="99"/>
      <c r="LPY28" s="99"/>
      <c r="LPZ28" s="99"/>
      <c r="LQA28" s="99"/>
      <c r="LQB28" s="99"/>
      <c r="LQC28" s="99"/>
      <c r="LQD28" s="99"/>
      <c r="LQE28" s="99"/>
      <c r="LQF28" s="99"/>
      <c r="LQG28" s="99"/>
      <c r="LQH28" s="99"/>
      <c r="LQI28" s="99"/>
      <c r="LQJ28" s="99"/>
      <c r="LQK28" s="99"/>
      <c r="LQL28" s="99"/>
      <c r="LQM28" s="99"/>
      <c r="LQN28" s="99"/>
      <c r="LQO28" s="99"/>
      <c r="LQP28" s="99"/>
      <c r="LQQ28" s="99"/>
      <c r="LQR28" s="99"/>
      <c r="LQS28" s="99"/>
      <c r="LQT28" s="99"/>
      <c r="LQU28" s="99"/>
      <c r="LQV28" s="99"/>
      <c r="LQW28" s="99"/>
      <c r="LQX28" s="99"/>
      <c r="LQY28" s="99"/>
      <c r="LQZ28" s="99"/>
      <c r="LRA28" s="99"/>
      <c r="LRB28" s="99"/>
      <c r="LRC28" s="99"/>
      <c r="LRD28" s="99"/>
      <c r="LRE28" s="99"/>
      <c r="LRF28" s="99"/>
      <c r="LRG28" s="99"/>
      <c r="LRH28" s="99"/>
      <c r="LRI28" s="99"/>
      <c r="LRJ28" s="99"/>
      <c r="LRK28" s="99"/>
      <c r="LRL28" s="99"/>
      <c r="LRM28" s="99"/>
      <c r="LRN28" s="99"/>
      <c r="LRO28" s="99"/>
      <c r="LRP28" s="99"/>
      <c r="LRQ28" s="99"/>
      <c r="LRR28" s="99"/>
      <c r="LRS28" s="99"/>
      <c r="LRT28" s="99"/>
      <c r="LRU28" s="99"/>
      <c r="LRV28" s="99"/>
      <c r="LRW28" s="99"/>
      <c r="LRX28" s="99"/>
      <c r="LRY28" s="99"/>
      <c r="LRZ28" s="99"/>
      <c r="LSA28" s="99"/>
      <c r="LSB28" s="99"/>
      <c r="LSC28" s="99"/>
      <c r="LSD28" s="99"/>
      <c r="LSE28" s="99"/>
      <c r="LSF28" s="99"/>
      <c r="LSG28" s="99"/>
      <c r="LSH28" s="99"/>
      <c r="LSI28" s="99"/>
      <c r="LSJ28" s="99"/>
      <c r="LSK28" s="99"/>
      <c r="LSL28" s="99"/>
      <c r="LSM28" s="99"/>
      <c r="LSN28" s="99"/>
      <c r="LSO28" s="99"/>
      <c r="LSP28" s="99"/>
      <c r="LSQ28" s="99"/>
      <c r="LSR28" s="99"/>
      <c r="LSS28" s="99"/>
      <c r="LST28" s="99"/>
      <c r="LSU28" s="99"/>
      <c r="LSV28" s="99"/>
      <c r="LSW28" s="99"/>
      <c r="LSX28" s="99"/>
      <c r="LSY28" s="99"/>
      <c r="LSZ28" s="99"/>
      <c r="LTA28" s="99"/>
      <c r="LTB28" s="99"/>
      <c r="LTC28" s="99"/>
      <c r="LTD28" s="99"/>
      <c r="LTE28" s="99"/>
      <c r="LTF28" s="99"/>
      <c r="LTG28" s="99"/>
      <c r="LTH28" s="99"/>
      <c r="LTI28" s="99"/>
      <c r="LTJ28" s="99"/>
      <c r="LTK28" s="99"/>
      <c r="LTL28" s="99"/>
      <c r="LTM28" s="99"/>
      <c r="LTN28" s="99"/>
      <c r="LTO28" s="99"/>
      <c r="LTP28" s="99"/>
      <c r="LTQ28" s="99"/>
      <c r="LTR28" s="99"/>
      <c r="LTS28" s="99"/>
      <c r="LTT28" s="99"/>
      <c r="LTU28" s="99"/>
      <c r="LTV28" s="99"/>
      <c r="LTW28" s="99"/>
      <c r="LTX28" s="99"/>
      <c r="LTY28" s="99"/>
      <c r="LTZ28" s="99"/>
      <c r="LUA28" s="99"/>
      <c r="LUB28" s="99"/>
      <c r="LUC28" s="99"/>
      <c r="LUD28" s="99"/>
      <c r="LUE28" s="99"/>
      <c r="LUF28" s="99"/>
      <c r="LUG28" s="99"/>
      <c r="LUH28" s="99"/>
      <c r="LUI28" s="99"/>
      <c r="LUJ28" s="99"/>
      <c r="LUK28" s="99"/>
      <c r="LUL28" s="99"/>
      <c r="LUM28" s="99"/>
      <c r="LUN28" s="99"/>
      <c r="LUO28" s="99"/>
      <c r="LUP28" s="99"/>
      <c r="LUQ28" s="99"/>
      <c r="LUR28" s="99"/>
      <c r="LUS28" s="99"/>
      <c r="LUT28" s="99"/>
      <c r="LUU28" s="99"/>
      <c r="LUV28" s="99"/>
      <c r="LUW28" s="99"/>
      <c r="LUX28" s="99"/>
      <c r="LUY28" s="99"/>
      <c r="LUZ28" s="99"/>
      <c r="LVA28" s="99"/>
      <c r="LVB28" s="99"/>
      <c r="LVC28" s="99"/>
      <c r="LVD28" s="99"/>
      <c r="LVE28" s="99"/>
      <c r="LVF28" s="99"/>
      <c r="LVG28" s="99"/>
      <c r="LVH28" s="99"/>
      <c r="LVI28" s="99"/>
      <c r="LVJ28" s="99"/>
      <c r="LVK28" s="99"/>
      <c r="LVL28" s="99"/>
      <c r="LVM28" s="99"/>
      <c r="LVN28" s="99"/>
      <c r="LVO28" s="99"/>
      <c r="LVP28" s="99"/>
      <c r="LVQ28" s="99"/>
      <c r="LVR28" s="99"/>
      <c r="LVS28" s="99"/>
      <c r="LVT28" s="99"/>
      <c r="LVU28" s="99"/>
      <c r="LVV28" s="99"/>
      <c r="LVW28" s="99"/>
      <c r="LVX28" s="99"/>
      <c r="LVY28" s="99"/>
      <c r="LVZ28" s="99"/>
      <c r="LWA28" s="99"/>
      <c r="LWB28" s="99"/>
      <c r="LWC28" s="99"/>
      <c r="LWD28" s="99"/>
      <c r="LWE28" s="99"/>
      <c r="LWF28" s="99"/>
      <c r="LWG28" s="99"/>
      <c r="LWH28" s="99"/>
      <c r="LWI28" s="99"/>
      <c r="LWJ28" s="99"/>
      <c r="LWK28" s="99"/>
      <c r="LWL28" s="99"/>
      <c r="LWM28" s="99"/>
      <c r="LWN28" s="99"/>
      <c r="LWO28" s="99"/>
      <c r="LWP28" s="99"/>
      <c r="LWQ28" s="99"/>
      <c r="LWR28" s="99"/>
      <c r="LWS28" s="99"/>
      <c r="LWT28" s="99"/>
      <c r="LWU28" s="99"/>
      <c r="LWV28" s="99"/>
      <c r="LWW28" s="99"/>
      <c r="LWX28" s="99"/>
      <c r="LWY28" s="99"/>
      <c r="LWZ28" s="99"/>
      <c r="LXA28" s="99"/>
      <c r="LXB28" s="99"/>
      <c r="LXC28" s="99"/>
      <c r="LXD28" s="99"/>
      <c r="LXE28" s="99"/>
      <c r="LXF28" s="99"/>
      <c r="LXG28" s="99"/>
      <c r="LXH28" s="99"/>
      <c r="LXI28" s="99"/>
      <c r="LXJ28" s="99"/>
      <c r="LXK28" s="99"/>
      <c r="LXL28" s="99"/>
      <c r="LXM28" s="99"/>
      <c r="LXN28" s="99"/>
      <c r="LXO28" s="99"/>
      <c r="LXP28" s="99"/>
      <c r="LXQ28" s="99"/>
      <c r="LXR28" s="99"/>
      <c r="LXS28" s="99"/>
      <c r="LXT28" s="99"/>
      <c r="LXU28" s="99"/>
      <c r="LXV28" s="99"/>
      <c r="LXW28" s="99"/>
      <c r="LXX28" s="99"/>
      <c r="LXY28" s="99"/>
      <c r="LXZ28" s="99"/>
      <c r="LYA28" s="99"/>
      <c r="LYB28" s="99"/>
      <c r="LYC28" s="99"/>
      <c r="LYD28" s="99"/>
      <c r="LYE28" s="99"/>
      <c r="LYF28" s="99"/>
      <c r="LYG28" s="99"/>
      <c r="LYH28" s="99"/>
      <c r="LYI28" s="99"/>
      <c r="LYJ28" s="99"/>
      <c r="LYK28" s="99"/>
      <c r="LYL28" s="99"/>
      <c r="LYM28" s="99"/>
      <c r="LYN28" s="99"/>
      <c r="LYO28" s="99"/>
      <c r="LYP28" s="99"/>
      <c r="LYQ28" s="99"/>
      <c r="LYR28" s="99"/>
      <c r="LYS28" s="99"/>
      <c r="LYT28" s="99"/>
      <c r="LYU28" s="99"/>
      <c r="LYV28" s="99"/>
      <c r="LYW28" s="99"/>
      <c r="LYX28" s="99"/>
      <c r="LYY28" s="99"/>
      <c r="LYZ28" s="99"/>
      <c r="LZA28" s="99"/>
      <c r="LZB28" s="99"/>
      <c r="LZC28" s="99"/>
      <c r="LZD28" s="99"/>
      <c r="LZE28" s="99"/>
      <c r="LZF28" s="99"/>
      <c r="LZG28" s="99"/>
      <c r="LZH28" s="99"/>
      <c r="LZI28" s="99"/>
      <c r="LZJ28" s="99"/>
      <c r="LZK28" s="99"/>
      <c r="LZL28" s="99"/>
      <c r="LZM28" s="99"/>
      <c r="LZN28" s="99"/>
      <c r="LZO28" s="99"/>
      <c r="LZP28" s="99"/>
      <c r="LZQ28" s="99"/>
      <c r="LZR28" s="99"/>
      <c r="LZS28" s="99"/>
      <c r="LZT28" s="99"/>
      <c r="LZU28" s="99"/>
      <c r="LZV28" s="99"/>
      <c r="LZW28" s="99"/>
      <c r="LZX28" s="99"/>
      <c r="LZY28" s="99"/>
      <c r="LZZ28" s="99"/>
      <c r="MAA28" s="99"/>
      <c r="MAB28" s="99"/>
      <c r="MAC28" s="99"/>
      <c r="MAD28" s="99"/>
      <c r="MAE28" s="99"/>
      <c r="MAF28" s="99"/>
      <c r="MAG28" s="99"/>
      <c r="MAH28" s="99"/>
      <c r="MAI28" s="99"/>
      <c r="MAJ28" s="99"/>
      <c r="MAK28" s="99"/>
      <c r="MAL28" s="99"/>
      <c r="MAM28" s="99"/>
      <c r="MAN28" s="99"/>
      <c r="MAO28" s="99"/>
      <c r="MAP28" s="99"/>
      <c r="MAQ28" s="99"/>
      <c r="MAR28" s="99"/>
      <c r="MAS28" s="99"/>
      <c r="MAT28" s="99"/>
      <c r="MAU28" s="99"/>
      <c r="MAV28" s="99"/>
      <c r="MAW28" s="99"/>
      <c r="MAX28" s="99"/>
      <c r="MAY28" s="99"/>
      <c r="MAZ28" s="99"/>
      <c r="MBA28" s="99"/>
      <c r="MBB28" s="99"/>
      <c r="MBC28" s="99"/>
      <c r="MBD28" s="99"/>
      <c r="MBE28" s="99"/>
      <c r="MBF28" s="99"/>
      <c r="MBG28" s="99"/>
      <c r="MBH28" s="99"/>
      <c r="MBI28" s="99"/>
      <c r="MBJ28" s="99"/>
      <c r="MBK28" s="99"/>
      <c r="MBL28" s="99"/>
      <c r="MBM28" s="99"/>
      <c r="MBN28" s="99"/>
      <c r="MBO28" s="99"/>
      <c r="MBP28" s="99"/>
      <c r="MBQ28" s="99"/>
      <c r="MBR28" s="99"/>
      <c r="MBS28" s="99"/>
      <c r="MBT28" s="99"/>
      <c r="MBU28" s="99"/>
      <c r="MBV28" s="99"/>
      <c r="MBW28" s="99"/>
      <c r="MBX28" s="99"/>
      <c r="MBY28" s="99"/>
      <c r="MBZ28" s="99"/>
      <c r="MCA28" s="99"/>
      <c r="MCB28" s="99"/>
      <c r="MCC28" s="99"/>
      <c r="MCD28" s="99"/>
      <c r="MCE28" s="99"/>
      <c r="MCF28" s="99"/>
      <c r="MCG28" s="99"/>
      <c r="MCH28" s="99"/>
      <c r="MCI28" s="99"/>
      <c r="MCJ28" s="99"/>
      <c r="MCK28" s="99"/>
      <c r="MCL28" s="99"/>
      <c r="MCM28" s="99"/>
      <c r="MCN28" s="99"/>
      <c r="MCO28" s="99"/>
      <c r="MCP28" s="99"/>
      <c r="MCQ28" s="99"/>
      <c r="MCR28" s="99"/>
      <c r="MCS28" s="99"/>
      <c r="MCT28" s="99"/>
      <c r="MCU28" s="99"/>
      <c r="MCV28" s="99"/>
      <c r="MCW28" s="99"/>
      <c r="MCX28" s="99"/>
      <c r="MCY28" s="99"/>
      <c r="MCZ28" s="99"/>
      <c r="MDA28" s="99"/>
      <c r="MDB28" s="99"/>
      <c r="MDC28" s="99"/>
      <c r="MDD28" s="99"/>
      <c r="MDE28" s="99"/>
      <c r="MDF28" s="99"/>
      <c r="MDG28" s="99"/>
      <c r="MDH28" s="99"/>
      <c r="MDI28" s="99"/>
      <c r="MDJ28" s="99"/>
      <c r="MDK28" s="99"/>
      <c r="MDL28" s="99"/>
      <c r="MDM28" s="99"/>
      <c r="MDN28" s="99"/>
      <c r="MDO28" s="99"/>
      <c r="MDP28" s="99"/>
      <c r="MDQ28" s="99"/>
      <c r="MDR28" s="99"/>
      <c r="MDS28" s="99"/>
      <c r="MDT28" s="99"/>
      <c r="MDU28" s="99"/>
      <c r="MDV28" s="99"/>
      <c r="MDW28" s="99"/>
      <c r="MDX28" s="99"/>
      <c r="MDY28" s="99"/>
      <c r="MDZ28" s="99"/>
      <c r="MEA28" s="99"/>
      <c r="MEB28" s="99"/>
      <c r="MEC28" s="99"/>
      <c r="MED28" s="99"/>
      <c r="MEE28" s="99"/>
      <c r="MEF28" s="99"/>
      <c r="MEG28" s="99"/>
      <c r="MEH28" s="99"/>
      <c r="MEI28" s="99"/>
      <c r="MEJ28" s="99"/>
      <c r="MEK28" s="99"/>
      <c r="MEL28" s="99"/>
      <c r="MEM28" s="99"/>
      <c r="MEN28" s="99"/>
      <c r="MEO28" s="99"/>
      <c r="MEP28" s="99"/>
      <c r="MEQ28" s="99"/>
      <c r="MER28" s="99"/>
      <c r="MES28" s="99"/>
      <c r="MET28" s="99"/>
      <c r="MEU28" s="99"/>
      <c r="MEV28" s="99"/>
      <c r="MEW28" s="99"/>
      <c r="MEX28" s="99"/>
      <c r="MEY28" s="99"/>
      <c r="MEZ28" s="99"/>
      <c r="MFA28" s="99"/>
      <c r="MFB28" s="99"/>
      <c r="MFC28" s="99"/>
      <c r="MFD28" s="99"/>
      <c r="MFE28" s="99"/>
      <c r="MFF28" s="99"/>
      <c r="MFG28" s="99"/>
      <c r="MFH28" s="99"/>
      <c r="MFI28" s="99"/>
      <c r="MFJ28" s="99"/>
      <c r="MFK28" s="99"/>
      <c r="MFL28" s="99"/>
      <c r="MFM28" s="99"/>
      <c r="MFN28" s="99"/>
      <c r="MFO28" s="99"/>
      <c r="MFP28" s="99"/>
      <c r="MFQ28" s="99"/>
      <c r="MFR28" s="99"/>
      <c r="MFS28" s="99"/>
      <c r="MFT28" s="99"/>
      <c r="MFU28" s="99"/>
      <c r="MFV28" s="99"/>
      <c r="MFW28" s="99"/>
      <c r="MFX28" s="99"/>
      <c r="MFY28" s="99"/>
      <c r="MFZ28" s="99"/>
      <c r="MGA28" s="99"/>
      <c r="MGB28" s="99"/>
      <c r="MGC28" s="99"/>
      <c r="MGD28" s="99"/>
      <c r="MGE28" s="99"/>
      <c r="MGF28" s="99"/>
      <c r="MGG28" s="99"/>
      <c r="MGH28" s="99"/>
      <c r="MGI28" s="99"/>
      <c r="MGJ28" s="99"/>
      <c r="MGK28" s="99"/>
      <c r="MGL28" s="99"/>
      <c r="MGM28" s="99"/>
      <c r="MGN28" s="99"/>
      <c r="MGO28" s="99"/>
      <c r="MGP28" s="99"/>
      <c r="MGQ28" s="99"/>
      <c r="MGR28" s="99"/>
      <c r="MGS28" s="99"/>
      <c r="MGT28" s="99"/>
      <c r="MGU28" s="99"/>
      <c r="MGV28" s="99"/>
      <c r="MGW28" s="99"/>
      <c r="MGX28" s="99"/>
      <c r="MGY28" s="99"/>
      <c r="MGZ28" s="99"/>
      <c r="MHA28" s="99"/>
      <c r="MHB28" s="99"/>
      <c r="MHC28" s="99"/>
      <c r="MHD28" s="99"/>
      <c r="MHE28" s="99"/>
      <c r="MHF28" s="99"/>
      <c r="MHG28" s="99"/>
      <c r="MHH28" s="99"/>
      <c r="MHI28" s="99"/>
      <c r="MHJ28" s="99"/>
      <c r="MHK28" s="99"/>
      <c r="MHL28" s="99"/>
      <c r="MHM28" s="99"/>
      <c r="MHN28" s="99"/>
      <c r="MHO28" s="99"/>
      <c r="MHP28" s="99"/>
      <c r="MHQ28" s="99"/>
      <c r="MHR28" s="99"/>
      <c r="MHS28" s="99"/>
      <c r="MHT28" s="99"/>
      <c r="MHU28" s="99"/>
      <c r="MHV28" s="99"/>
      <c r="MHW28" s="99"/>
      <c r="MHX28" s="99"/>
      <c r="MHY28" s="99"/>
      <c r="MHZ28" s="99"/>
      <c r="MIA28" s="99"/>
      <c r="MIB28" s="99"/>
      <c r="MIC28" s="99"/>
      <c r="MID28" s="99"/>
      <c r="MIE28" s="99"/>
      <c r="MIF28" s="99"/>
      <c r="MIG28" s="99"/>
      <c r="MIH28" s="99"/>
      <c r="MII28" s="99"/>
      <c r="MIJ28" s="99"/>
      <c r="MIK28" s="99"/>
      <c r="MIL28" s="99"/>
      <c r="MIM28" s="99"/>
      <c r="MIN28" s="99"/>
      <c r="MIO28" s="99"/>
      <c r="MIP28" s="99"/>
      <c r="MIQ28" s="99"/>
      <c r="MIR28" s="99"/>
      <c r="MIS28" s="99"/>
      <c r="MIT28" s="99"/>
      <c r="MIU28" s="99"/>
      <c r="MIV28" s="99"/>
      <c r="MIW28" s="99"/>
      <c r="MIX28" s="99"/>
      <c r="MIY28" s="99"/>
      <c r="MIZ28" s="99"/>
      <c r="MJA28" s="99"/>
      <c r="MJB28" s="99"/>
      <c r="MJC28" s="99"/>
      <c r="MJD28" s="99"/>
      <c r="MJE28" s="99"/>
      <c r="MJF28" s="99"/>
      <c r="MJG28" s="99"/>
      <c r="MJH28" s="99"/>
      <c r="MJI28" s="99"/>
      <c r="MJJ28" s="99"/>
      <c r="MJK28" s="99"/>
      <c r="MJL28" s="99"/>
      <c r="MJM28" s="99"/>
      <c r="MJN28" s="99"/>
      <c r="MJO28" s="99"/>
      <c r="MJP28" s="99"/>
      <c r="MJQ28" s="99"/>
      <c r="MJR28" s="99"/>
      <c r="MJS28" s="99"/>
      <c r="MJT28" s="99"/>
      <c r="MJU28" s="99"/>
      <c r="MJV28" s="99"/>
      <c r="MJW28" s="99"/>
      <c r="MJX28" s="99"/>
      <c r="MJY28" s="99"/>
      <c r="MJZ28" s="99"/>
      <c r="MKA28" s="99"/>
      <c r="MKB28" s="99"/>
      <c r="MKC28" s="99"/>
      <c r="MKD28" s="99"/>
      <c r="MKE28" s="99"/>
      <c r="MKF28" s="99"/>
      <c r="MKG28" s="99"/>
      <c r="MKH28" s="99"/>
      <c r="MKI28" s="99"/>
      <c r="MKJ28" s="99"/>
      <c r="MKK28" s="99"/>
      <c r="MKL28" s="99"/>
      <c r="MKM28" s="99"/>
      <c r="MKN28" s="99"/>
      <c r="MKO28" s="99"/>
      <c r="MKP28" s="99"/>
      <c r="MKQ28" s="99"/>
      <c r="MKR28" s="99"/>
      <c r="MKS28" s="99"/>
      <c r="MKT28" s="99"/>
      <c r="MKU28" s="99"/>
      <c r="MKV28" s="99"/>
      <c r="MKW28" s="99"/>
      <c r="MKX28" s="99"/>
      <c r="MKY28" s="99"/>
      <c r="MKZ28" s="99"/>
      <c r="MLA28" s="99"/>
      <c r="MLB28" s="99"/>
      <c r="MLC28" s="99"/>
      <c r="MLD28" s="99"/>
      <c r="MLE28" s="99"/>
      <c r="MLF28" s="99"/>
      <c r="MLG28" s="99"/>
      <c r="MLH28" s="99"/>
      <c r="MLI28" s="99"/>
      <c r="MLJ28" s="99"/>
      <c r="MLK28" s="99"/>
      <c r="MLL28" s="99"/>
      <c r="MLM28" s="99"/>
      <c r="MLN28" s="99"/>
      <c r="MLO28" s="99"/>
      <c r="MLP28" s="99"/>
      <c r="MLQ28" s="99"/>
      <c r="MLR28" s="99"/>
      <c r="MLS28" s="99"/>
      <c r="MLT28" s="99"/>
      <c r="MLU28" s="99"/>
      <c r="MLV28" s="99"/>
      <c r="MLW28" s="99"/>
      <c r="MLX28" s="99"/>
      <c r="MLY28" s="99"/>
      <c r="MLZ28" s="99"/>
      <c r="MMA28" s="99"/>
      <c r="MMB28" s="99"/>
      <c r="MMC28" s="99"/>
      <c r="MMD28" s="99"/>
      <c r="MME28" s="99"/>
      <c r="MMF28" s="99"/>
      <c r="MMG28" s="99"/>
      <c r="MMH28" s="99"/>
      <c r="MMI28" s="99"/>
      <c r="MMJ28" s="99"/>
      <c r="MMK28" s="99"/>
      <c r="MML28" s="99"/>
      <c r="MMM28" s="99"/>
      <c r="MMN28" s="99"/>
      <c r="MMO28" s="99"/>
      <c r="MMP28" s="99"/>
      <c r="MMQ28" s="99"/>
      <c r="MMR28" s="99"/>
      <c r="MMS28" s="99"/>
      <c r="MMT28" s="99"/>
      <c r="MMU28" s="99"/>
      <c r="MMV28" s="99"/>
      <c r="MMW28" s="99"/>
      <c r="MMX28" s="99"/>
      <c r="MMY28" s="99"/>
      <c r="MMZ28" s="99"/>
      <c r="MNA28" s="99"/>
      <c r="MNB28" s="99"/>
      <c r="MNC28" s="99"/>
      <c r="MND28" s="99"/>
      <c r="MNE28" s="99"/>
      <c r="MNF28" s="99"/>
      <c r="MNG28" s="99"/>
      <c r="MNH28" s="99"/>
      <c r="MNI28" s="99"/>
      <c r="MNJ28" s="99"/>
      <c r="MNK28" s="99"/>
      <c r="MNL28" s="99"/>
      <c r="MNM28" s="99"/>
      <c r="MNN28" s="99"/>
      <c r="MNO28" s="99"/>
      <c r="MNP28" s="99"/>
      <c r="MNQ28" s="99"/>
      <c r="MNR28" s="99"/>
      <c r="MNS28" s="99"/>
      <c r="MNT28" s="99"/>
      <c r="MNU28" s="99"/>
      <c r="MNV28" s="99"/>
      <c r="MNW28" s="99"/>
      <c r="MNX28" s="99"/>
      <c r="MNY28" s="99"/>
      <c r="MNZ28" s="99"/>
      <c r="MOA28" s="99"/>
      <c r="MOB28" s="99"/>
      <c r="MOC28" s="99"/>
      <c r="MOD28" s="99"/>
      <c r="MOE28" s="99"/>
      <c r="MOF28" s="99"/>
      <c r="MOG28" s="99"/>
      <c r="MOH28" s="99"/>
      <c r="MOI28" s="99"/>
      <c r="MOJ28" s="99"/>
      <c r="MOK28" s="99"/>
      <c r="MOL28" s="99"/>
      <c r="MOM28" s="99"/>
      <c r="MON28" s="99"/>
      <c r="MOO28" s="99"/>
      <c r="MOP28" s="99"/>
      <c r="MOQ28" s="99"/>
      <c r="MOR28" s="99"/>
      <c r="MOS28" s="99"/>
      <c r="MOT28" s="99"/>
      <c r="MOU28" s="99"/>
      <c r="MOV28" s="99"/>
      <c r="MOW28" s="99"/>
      <c r="MOX28" s="99"/>
      <c r="MOY28" s="99"/>
      <c r="MOZ28" s="99"/>
      <c r="MPA28" s="99"/>
      <c r="MPB28" s="99"/>
      <c r="MPC28" s="99"/>
      <c r="MPD28" s="99"/>
      <c r="MPE28" s="99"/>
      <c r="MPF28" s="99"/>
      <c r="MPG28" s="99"/>
      <c r="MPH28" s="99"/>
      <c r="MPI28" s="99"/>
      <c r="MPJ28" s="99"/>
      <c r="MPK28" s="99"/>
      <c r="MPL28" s="99"/>
      <c r="MPM28" s="99"/>
      <c r="MPN28" s="99"/>
      <c r="MPO28" s="99"/>
      <c r="MPP28" s="99"/>
      <c r="MPQ28" s="99"/>
      <c r="MPR28" s="99"/>
      <c r="MPS28" s="99"/>
      <c r="MPT28" s="99"/>
      <c r="MPU28" s="99"/>
      <c r="MPV28" s="99"/>
      <c r="MPW28" s="99"/>
      <c r="MPX28" s="99"/>
      <c r="MPY28" s="99"/>
      <c r="MPZ28" s="99"/>
      <c r="MQA28" s="99"/>
      <c r="MQB28" s="99"/>
      <c r="MQC28" s="99"/>
      <c r="MQD28" s="99"/>
      <c r="MQE28" s="99"/>
      <c r="MQF28" s="99"/>
      <c r="MQG28" s="99"/>
      <c r="MQH28" s="99"/>
      <c r="MQI28" s="99"/>
      <c r="MQJ28" s="99"/>
      <c r="MQK28" s="99"/>
      <c r="MQL28" s="99"/>
      <c r="MQM28" s="99"/>
      <c r="MQN28" s="99"/>
      <c r="MQO28" s="99"/>
      <c r="MQP28" s="99"/>
      <c r="MQQ28" s="99"/>
      <c r="MQR28" s="99"/>
      <c r="MQS28" s="99"/>
      <c r="MQT28" s="99"/>
      <c r="MQU28" s="99"/>
      <c r="MQV28" s="99"/>
      <c r="MQW28" s="99"/>
      <c r="MQX28" s="99"/>
      <c r="MQY28" s="99"/>
      <c r="MQZ28" s="99"/>
      <c r="MRA28" s="99"/>
      <c r="MRB28" s="99"/>
      <c r="MRC28" s="99"/>
      <c r="MRD28" s="99"/>
      <c r="MRE28" s="99"/>
      <c r="MRF28" s="99"/>
      <c r="MRG28" s="99"/>
      <c r="MRH28" s="99"/>
      <c r="MRI28" s="99"/>
      <c r="MRJ28" s="99"/>
      <c r="MRK28" s="99"/>
      <c r="MRL28" s="99"/>
      <c r="MRM28" s="99"/>
      <c r="MRN28" s="99"/>
      <c r="MRO28" s="99"/>
      <c r="MRP28" s="99"/>
      <c r="MRQ28" s="99"/>
      <c r="MRR28" s="99"/>
      <c r="MRS28" s="99"/>
      <c r="MRT28" s="99"/>
      <c r="MRU28" s="99"/>
      <c r="MRV28" s="99"/>
      <c r="MRW28" s="99"/>
      <c r="MRX28" s="99"/>
      <c r="MRY28" s="99"/>
      <c r="MRZ28" s="99"/>
      <c r="MSA28" s="99"/>
      <c r="MSB28" s="99"/>
      <c r="MSC28" s="99"/>
      <c r="MSD28" s="99"/>
      <c r="MSE28" s="99"/>
      <c r="MSF28" s="99"/>
      <c r="MSG28" s="99"/>
      <c r="MSH28" s="99"/>
      <c r="MSI28" s="99"/>
      <c r="MSJ28" s="99"/>
      <c r="MSK28" s="99"/>
      <c r="MSL28" s="99"/>
      <c r="MSM28" s="99"/>
      <c r="MSN28" s="99"/>
      <c r="MSO28" s="99"/>
      <c r="MSP28" s="99"/>
      <c r="MSQ28" s="99"/>
      <c r="MSR28" s="99"/>
      <c r="MSS28" s="99"/>
      <c r="MST28" s="99"/>
      <c r="MSU28" s="99"/>
      <c r="MSV28" s="99"/>
      <c r="MSW28" s="99"/>
      <c r="MSX28" s="99"/>
      <c r="MSY28" s="99"/>
      <c r="MSZ28" s="99"/>
      <c r="MTA28" s="99"/>
      <c r="MTB28" s="99"/>
      <c r="MTC28" s="99"/>
      <c r="MTD28" s="99"/>
      <c r="MTE28" s="99"/>
      <c r="MTF28" s="99"/>
      <c r="MTG28" s="99"/>
      <c r="MTH28" s="99"/>
      <c r="MTI28" s="99"/>
      <c r="MTJ28" s="99"/>
      <c r="MTK28" s="99"/>
      <c r="MTL28" s="99"/>
      <c r="MTM28" s="99"/>
      <c r="MTN28" s="99"/>
      <c r="MTO28" s="99"/>
      <c r="MTP28" s="99"/>
      <c r="MTQ28" s="99"/>
      <c r="MTR28" s="99"/>
      <c r="MTS28" s="99"/>
      <c r="MTT28" s="99"/>
      <c r="MTU28" s="99"/>
      <c r="MTV28" s="99"/>
      <c r="MTW28" s="99"/>
      <c r="MTX28" s="99"/>
      <c r="MTY28" s="99"/>
      <c r="MTZ28" s="99"/>
      <c r="MUA28" s="99"/>
      <c r="MUB28" s="99"/>
      <c r="MUC28" s="99"/>
      <c r="MUD28" s="99"/>
      <c r="MUE28" s="99"/>
      <c r="MUF28" s="99"/>
      <c r="MUG28" s="99"/>
      <c r="MUH28" s="99"/>
      <c r="MUI28" s="99"/>
      <c r="MUJ28" s="99"/>
      <c r="MUK28" s="99"/>
      <c r="MUL28" s="99"/>
      <c r="MUM28" s="99"/>
      <c r="MUN28" s="99"/>
      <c r="MUO28" s="99"/>
      <c r="MUP28" s="99"/>
      <c r="MUQ28" s="99"/>
      <c r="MUR28" s="99"/>
      <c r="MUS28" s="99"/>
      <c r="MUT28" s="99"/>
      <c r="MUU28" s="99"/>
      <c r="MUV28" s="99"/>
      <c r="MUW28" s="99"/>
      <c r="MUX28" s="99"/>
      <c r="MUY28" s="99"/>
      <c r="MUZ28" s="99"/>
      <c r="MVA28" s="99"/>
      <c r="MVB28" s="99"/>
      <c r="MVC28" s="99"/>
      <c r="MVD28" s="99"/>
      <c r="MVE28" s="99"/>
      <c r="MVF28" s="99"/>
      <c r="MVG28" s="99"/>
      <c r="MVH28" s="99"/>
      <c r="MVI28" s="99"/>
      <c r="MVJ28" s="99"/>
      <c r="MVK28" s="99"/>
      <c r="MVL28" s="99"/>
      <c r="MVM28" s="99"/>
      <c r="MVN28" s="99"/>
      <c r="MVO28" s="99"/>
      <c r="MVP28" s="99"/>
      <c r="MVQ28" s="99"/>
      <c r="MVR28" s="99"/>
      <c r="MVS28" s="99"/>
      <c r="MVT28" s="99"/>
      <c r="MVU28" s="99"/>
      <c r="MVV28" s="99"/>
      <c r="MVW28" s="99"/>
      <c r="MVX28" s="99"/>
      <c r="MVY28" s="99"/>
      <c r="MVZ28" s="99"/>
      <c r="MWA28" s="99"/>
      <c r="MWB28" s="99"/>
      <c r="MWC28" s="99"/>
      <c r="MWD28" s="99"/>
      <c r="MWE28" s="99"/>
      <c r="MWF28" s="99"/>
      <c r="MWG28" s="99"/>
      <c r="MWH28" s="99"/>
      <c r="MWI28" s="99"/>
      <c r="MWJ28" s="99"/>
      <c r="MWK28" s="99"/>
      <c r="MWL28" s="99"/>
      <c r="MWM28" s="99"/>
      <c r="MWN28" s="99"/>
      <c r="MWO28" s="99"/>
      <c r="MWP28" s="99"/>
      <c r="MWQ28" s="99"/>
      <c r="MWR28" s="99"/>
      <c r="MWS28" s="99"/>
      <c r="MWT28" s="99"/>
      <c r="MWU28" s="99"/>
      <c r="MWV28" s="99"/>
      <c r="MWW28" s="99"/>
      <c r="MWX28" s="99"/>
      <c r="MWY28" s="99"/>
      <c r="MWZ28" s="99"/>
      <c r="MXA28" s="99"/>
      <c r="MXB28" s="99"/>
      <c r="MXC28" s="99"/>
      <c r="MXD28" s="99"/>
      <c r="MXE28" s="99"/>
      <c r="MXF28" s="99"/>
      <c r="MXG28" s="99"/>
      <c r="MXH28" s="99"/>
      <c r="MXI28" s="99"/>
      <c r="MXJ28" s="99"/>
      <c r="MXK28" s="99"/>
      <c r="MXL28" s="99"/>
      <c r="MXM28" s="99"/>
      <c r="MXN28" s="99"/>
      <c r="MXO28" s="99"/>
      <c r="MXP28" s="99"/>
      <c r="MXQ28" s="99"/>
      <c r="MXR28" s="99"/>
      <c r="MXS28" s="99"/>
      <c r="MXT28" s="99"/>
      <c r="MXU28" s="99"/>
      <c r="MXV28" s="99"/>
      <c r="MXW28" s="99"/>
      <c r="MXX28" s="99"/>
      <c r="MXY28" s="99"/>
      <c r="MXZ28" s="99"/>
      <c r="MYA28" s="99"/>
      <c r="MYB28" s="99"/>
      <c r="MYC28" s="99"/>
      <c r="MYD28" s="99"/>
      <c r="MYE28" s="99"/>
      <c r="MYF28" s="99"/>
      <c r="MYG28" s="99"/>
      <c r="MYH28" s="99"/>
      <c r="MYI28" s="99"/>
      <c r="MYJ28" s="99"/>
      <c r="MYK28" s="99"/>
      <c r="MYL28" s="99"/>
      <c r="MYM28" s="99"/>
      <c r="MYN28" s="99"/>
      <c r="MYO28" s="99"/>
      <c r="MYP28" s="99"/>
      <c r="MYQ28" s="99"/>
      <c r="MYR28" s="99"/>
      <c r="MYS28" s="99"/>
      <c r="MYT28" s="99"/>
      <c r="MYU28" s="99"/>
      <c r="MYV28" s="99"/>
      <c r="MYW28" s="99"/>
      <c r="MYX28" s="99"/>
      <c r="MYY28" s="99"/>
      <c r="MYZ28" s="99"/>
      <c r="MZA28" s="99"/>
      <c r="MZB28" s="99"/>
      <c r="MZC28" s="99"/>
      <c r="MZD28" s="99"/>
      <c r="MZE28" s="99"/>
      <c r="MZF28" s="99"/>
      <c r="MZG28" s="99"/>
      <c r="MZH28" s="99"/>
      <c r="MZI28" s="99"/>
      <c r="MZJ28" s="99"/>
      <c r="MZK28" s="99"/>
      <c r="MZL28" s="99"/>
      <c r="MZM28" s="99"/>
      <c r="MZN28" s="99"/>
      <c r="MZO28" s="99"/>
      <c r="MZP28" s="99"/>
      <c r="MZQ28" s="99"/>
      <c r="MZR28" s="99"/>
      <c r="MZS28" s="99"/>
      <c r="MZT28" s="99"/>
      <c r="MZU28" s="99"/>
      <c r="MZV28" s="99"/>
      <c r="MZW28" s="99"/>
      <c r="MZX28" s="99"/>
      <c r="MZY28" s="99"/>
      <c r="MZZ28" s="99"/>
      <c r="NAA28" s="99"/>
      <c r="NAB28" s="99"/>
      <c r="NAC28" s="99"/>
      <c r="NAD28" s="99"/>
      <c r="NAE28" s="99"/>
      <c r="NAF28" s="99"/>
      <c r="NAG28" s="99"/>
      <c r="NAH28" s="99"/>
      <c r="NAI28" s="99"/>
      <c r="NAJ28" s="99"/>
      <c r="NAK28" s="99"/>
      <c r="NAL28" s="99"/>
      <c r="NAM28" s="99"/>
      <c r="NAN28" s="99"/>
      <c r="NAO28" s="99"/>
      <c r="NAP28" s="99"/>
      <c r="NAQ28" s="99"/>
      <c r="NAR28" s="99"/>
      <c r="NAS28" s="99"/>
      <c r="NAT28" s="99"/>
      <c r="NAU28" s="99"/>
      <c r="NAV28" s="99"/>
      <c r="NAW28" s="99"/>
      <c r="NAX28" s="99"/>
      <c r="NAY28" s="99"/>
      <c r="NAZ28" s="99"/>
      <c r="NBA28" s="99"/>
      <c r="NBB28" s="99"/>
      <c r="NBC28" s="99"/>
      <c r="NBD28" s="99"/>
      <c r="NBE28" s="99"/>
      <c r="NBF28" s="99"/>
      <c r="NBG28" s="99"/>
      <c r="NBH28" s="99"/>
      <c r="NBI28" s="99"/>
      <c r="NBJ28" s="99"/>
      <c r="NBK28" s="99"/>
      <c r="NBL28" s="99"/>
      <c r="NBM28" s="99"/>
      <c r="NBN28" s="99"/>
      <c r="NBO28" s="99"/>
      <c r="NBP28" s="99"/>
      <c r="NBQ28" s="99"/>
      <c r="NBR28" s="99"/>
      <c r="NBS28" s="99"/>
      <c r="NBT28" s="99"/>
      <c r="NBU28" s="99"/>
      <c r="NBV28" s="99"/>
      <c r="NBW28" s="99"/>
      <c r="NBX28" s="99"/>
      <c r="NBY28" s="99"/>
      <c r="NBZ28" s="99"/>
      <c r="NCA28" s="99"/>
      <c r="NCB28" s="99"/>
      <c r="NCC28" s="99"/>
      <c r="NCD28" s="99"/>
      <c r="NCE28" s="99"/>
      <c r="NCF28" s="99"/>
      <c r="NCG28" s="99"/>
      <c r="NCH28" s="99"/>
      <c r="NCI28" s="99"/>
      <c r="NCJ28" s="99"/>
      <c r="NCK28" s="99"/>
      <c r="NCL28" s="99"/>
      <c r="NCM28" s="99"/>
      <c r="NCN28" s="99"/>
      <c r="NCO28" s="99"/>
      <c r="NCP28" s="99"/>
      <c r="NCQ28" s="99"/>
      <c r="NCR28" s="99"/>
      <c r="NCS28" s="99"/>
      <c r="NCT28" s="99"/>
      <c r="NCU28" s="99"/>
      <c r="NCV28" s="99"/>
      <c r="NCW28" s="99"/>
      <c r="NCX28" s="99"/>
      <c r="NCY28" s="99"/>
      <c r="NCZ28" s="99"/>
      <c r="NDA28" s="99"/>
      <c r="NDB28" s="99"/>
      <c r="NDC28" s="99"/>
      <c r="NDD28" s="99"/>
      <c r="NDE28" s="99"/>
      <c r="NDF28" s="99"/>
      <c r="NDG28" s="99"/>
      <c r="NDH28" s="99"/>
      <c r="NDI28" s="99"/>
      <c r="NDJ28" s="99"/>
      <c r="NDK28" s="99"/>
      <c r="NDL28" s="99"/>
      <c r="NDM28" s="99"/>
      <c r="NDN28" s="99"/>
      <c r="NDO28" s="99"/>
      <c r="NDP28" s="99"/>
      <c r="NDQ28" s="99"/>
      <c r="NDR28" s="99"/>
      <c r="NDS28" s="99"/>
      <c r="NDT28" s="99"/>
      <c r="NDU28" s="99"/>
      <c r="NDV28" s="99"/>
      <c r="NDW28" s="99"/>
      <c r="NDX28" s="99"/>
      <c r="NDY28" s="99"/>
      <c r="NDZ28" s="99"/>
      <c r="NEA28" s="99"/>
      <c r="NEB28" s="99"/>
      <c r="NEC28" s="99"/>
      <c r="NED28" s="99"/>
      <c r="NEE28" s="99"/>
      <c r="NEF28" s="99"/>
      <c r="NEG28" s="99"/>
      <c r="NEH28" s="99"/>
      <c r="NEI28" s="99"/>
      <c r="NEJ28" s="99"/>
      <c r="NEK28" s="99"/>
      <c r="NEL28" s="99"/>
      <c r="NEM28" s="99"/>
      <c r="NEN28" s="99"/>
      <c r="NEO28" s="99"/>
      <c r="NEP28" s="99"/>
      <c r="NEQ28" s="99"/>
      <c r="NER28" s="99"/>
      <c r="NES28" s="99"/>
      <c r="NET28" s="99"/>
      <c r="NEU28" s="99"/>
      <c r="NEV28" s="99"/>
      <c r="NEW28" s="99"/>
      <c r="NEX28" s="99"/>
      <c r="NEY28" s="99"/>
      <c r="NEZ28" s="99"/>
      <c r="NFA28" s="99"/>
      <c r="NFB28" s="99"/>
      <c r="NFC28" s="99"/>
      <c r="NFD28" s="99"/>
      <c r="NFE28" s="99"/>
      <c r="NFF28" s="99"/>
      <c r="NFG28" s="99"/>
      <c r="NFH28" s="99"/>
      <c r="NFI28" s="99"/>
      <c r="NFJ28" s="99"/>
      <c r="NFK28" s="99"/>
      <c r="NFL28" s="99"/>
      <c r="NFM28" s="99"/>
      <c r="NFN28" s="99"/>
      <c r="NFO28" s="99"/>
      <c r="NFP28" s="99"/>
      <c r="NFQ28" s="99"/>
      <c r="NFR28" s="99"/>
      <c r="NFS28" s="99"/>
      <c r="NFT28" s="99"/>
      <c r="NFU28" s="99"/>
      <c r="NFV28" s="99"/>
      <c r="NFW28" s="99"/>
      <c r="NFX28" s="99"/>
      <c r="NFY28" s="99"/>
      <c r="NFZ28" s="99"/>
      <c r="NGA28" s="99"/>
      <c r="NGB28" s="99"/>
      <c r="NGC28" s="99"/>
      <c r="NGD28" s="99"/>
      <c r="NGE28" s="99"/>
      <c r="NGF28" s="99"/>
      <c r="NGG28" s="99"/>
      <c r="NGH28" s="99"/>
      <c r="NGI28" s="99"/>
      <c r="NGJ28" s="99"/>
      <c r="NGK28" s="99"/>
      <c r="NGL28" s="99"/>
      <c r="NGM28" s="99"/>
      <c r="NGN28" s="99"/>
      <c r="NGO28" s="99"/>
      <c r="NGP28" s="99"/>
      <c r="NGQ28" s="99"/>
      <c r="NGR28" s="99"/>
      <c r="NGS28" s="99"/>
      <c r="NGT28" s="99"/>
      <c r="NGU28" s="99"/>
      <c r="NGV28" s="99"/>
      <c r="NGW28" s="99"/>
      <c r="NGX28" s="99"/>
      <c r="NGY28" s="99"/>
      <c r="NGZ28" s="99"/>
      <c r="NHA28" s="99"/>
      <c r="NHB28" s="99"/>
      <c r="NHC28" s="99"/>
      <c r="NHD28" s="99"/>
      <c r="NHE28" s="99"/>
      <c r="NHF28" s="99"/>
      <c r="NHG28" s="99"/>
      <c r="NHH28" s="99"/>
      <c r="NHI28" s="99"/>
      <c r="NHJ28" s="99"/>
      <c r="NHK28" s="99"/>
      <c r="NHL28" s="99"/>
      <c r="NHM28" s="99"/>
      <c r="NHN28" s="99"/>
      <c r="NHO28" s="99"/>
      <c r="NHP28" s="99"/>
      <c r="NHQ28" s="99"/>
      <c r="NHR28" s="99"/>
      <c r="NHS28" s="99"/>
      <c r="NHT28" s="99"/>
      <c r="NHU28" s="99"/>
      <c r="NHV28" s="99"/>
      <c r="NHW28" s="99"/>
      <c r="NHX28" s="99"/>
      <c r="NHY28" s="99"/>
      <c r="NHZ28" s="99"/>
      <c r="NIA28" s="99"/>
      <c r="NIB28" s="99"/>
      <c r="NIC28" s="99"/>
      <c r="NID28" s="99"/>
      <c r="NIE28" s="99"/>
      <c r="NIF28" s="99"/>
      <c r="NIG28" s="99"/>
      <c r="NIH28" s="99"/>
      <c r="NII28" s="99"/>
      <c r="NIJ28" s="99"/>
      <c r="NIK28" s="99"/>
      <c r="NIL28" s="99"/>
      <c r="NIM28" s="99"/>
      <c r="NIN28" s="99"/>
      <c r="NIO28" s="99"/>
      <c r="NIP28" s="99"/>
      <c r="NIQ28" s="99"/>
      <c r="NIR28" s="99"/>
      <c r="NIS28" s="99"/>
      <c r="NIT28" s="99"/>
      <c r="NIU28" s="99"/>
      <c r="NIV28" s="99"/>
      <c r="NIW28" s="99"/>
      <c r="NIX28" s="99"/>
      <c r="NIY28" s="99"/>
      <c r="NIZ28" s="99"/>
      <c r="NJA28" s="99"/>
      <c r="NJB28" s="99"/>
      <c r="NJC28" s="99"/>
      <c r="NJD28" s="99"/>
      <c r="NJE28" s="99"/>
      <c r="NJF28" s="99"/>
      <c r="NJG28" s="99"/>
      <c r="NJH28" s="99"/>
      <c r="NJI28" s="99"/>
      <c r="NJJ28" s="99"/>
      <c r="NJK28" s="99"/>
      <c r="NJL28" s="99"/>
      <c r="NJM28" s="99"/>
      <c r="NJN28" s="99"/>
      <c r="NJO28" s="99"/>
      <c r="NJP28" s="99"/>
      <c r="NJQ28" s="99"/>
      <c r="NJR28" s="99"/>
      <c r="NJS28" s="99"/>
      <c r="NJT28" s="99"/>
      <c r="NJU28" s="99"/>
      <c r="NJV28" s="99"/>
      <c r="NJW28" s="99"/>
      <c r="NJX28" s="99"/>
      <c r="NJY28" s="99"/>
      <c r="NJZ28" s="99"/>
      <c r="NKA28" s="99"/>
      <c r="NKB28" s="99"/>
      <c r="NKC28" s="99"/>
      <c r="NKD28" s="99"/>
      <c r="NKE28" s="99"/>
      <c r="NKF28" s="99"/>
      <c r="NKG28" s="99"/>
      <c r="NKH28" s="99"/>
      <c r="NKI28" s="99"/>
      <c r="NKJ28" s="99"/>
      <c r="NKK28" s="99"/>
      <c r="NKL28" s="99"/>
      <c r="NKM28" s="99"/>
      <c r="NKN28" s="99"/>
      <c r="NKO28" s="99"/>
      <c r="NKP28" s="99"/>
      <c r="NKQ28" s="99"/>
      <c r="NKR28" s="99"/>
      <c r="NKS28" s="99"/>
      <c r="NKT28" s="99"/>
      <c r="NKU28" s="99"/>
      <c r="NKV28" s="99"/>
      <c r="NKW28" s="99"/>
      <c r="NKX28" s="99"/>
      <c r="NKY28" s="99"/>
      <c r="NKZ28" s="99"/>
      <c r="NLA28" s="99"/>
      <c r="NLB28" s="99"/>
      <c r="NLC28" s="99"/>
      <c r="NLD28" s="99"/>
      <c r="NLE28" s="99"/>
      <c r="NLF28" s="99"/>
      <c r="NLG28" s="99"/>
      <c r="NLH28" s="99"/>
      <c r="NLI28" s="99"/>
      <c r="NLJ28" s="99"/>
      <c r="NLK28" s="99"/>
      <c r="NLL28" s="99"/>
      <c r="NLM28" s="99"/>
      <c r="NLN28" s="99"/>
      <c r="NLO28" s="99"/>
      <c r="NLP28" s="99"/>
      <c r="NLQ28" s="99"/>
      <c r="NLR28" s="99"/>
      <c r="NLS28" s="99"/>
      <c r="NLT28" s="99"/>
      <c r="NLU28" s="99"/>
      <c r="NLV28" s="99"/>
      <c r="NLW28" s="99"/>
      <c r="NLX28" s="99"/>
      <c r="NLY28" s="99"/>
      <c r="NLZ28" s="99"/>
      <c r="NMA28" s="99"/>
      <c r="NMB28" s="99"/>
      <c r="NMC28" s="99"/>
      <c r="NMD28" s="99"/>
      <c r="NME28" s="99"/>
      <c r="NMF28" s="99"/>
      <c r="NMG28" s="99"/>
      <c r="NMH28" s="99"/>
      <c r="NMI28" s="99"/>
      <c r="NMJ28" s="99"/>
      <c r="NMK28" s="99"/>
      <c r="NML28" s="99"/>
      <c r="NMM28" s="99"/>
      <c r="NMN28" s="99"/>
      <c r="NMO28" s="99"/>
      <c r="NMP28" s="99"/>
      <c r="NMQ28" s="99"/>
      <c r="NMR28" s="99"/>
      <c r="NMS28" s="99"/>
      <c r="NMT28" s="99"/>
      <c r="NMU28" s="99"/>
      <c r="NMV28" s="99"/>
      <c r="NMW28" s="99"/>
      <c r="NMX28" s="99"/>
      <c r="NMY28" s="99"/>
      <c r="NMZ28" s="99"/>
      <c r="NNA28" s="99"/>
      <c r="NNB28" s="99"/>
      <c r="NNC28" s="99"/>
      <c r="NND28" s="99"/>
      <c r="NNE28" s="99"/>
      <c r="NNF28" s="99"/>
      <c r="NNG28" s="99"/>
      <c r="NNH28" s="99"/>
      <c r="NNI28" s="99"/>
      <c r="NNJ28" s="99"/>
      <c r="NNK28" s="99"/>
      <c r="NNL28" s="99"/>
      <c r="NNM28" s="99"/>
      <c r="NNN28" s="99"/>
      <c r="NNO28" s="99"/>
      <c r="NNP28" s="99"/>
      <c r="NNQ28" s="99"/>
      <c r="NNR28" s="99"/>
      <c r="NNS28" s="99"/>
      <c r="NNT28" s="99"/>
      <c r="NNU28" s="99"/>
      <c r="NNV28" s="99"/>
      <c r="NNW28" s="99"/>
      <c r="NNX28" s="99"/>
      <c r="NNY28" s="99"/>
      <c r="NNZ28" s="99"/>
      <c r="NOA28" s="99"/>
      <c r="NOB28" s="99"/>
      <c r="NOC28" s="99"/>
      <c r="NOD28" s="99"/>
      <c r="NOE28" s="99"/>
      <c r="NOF28" s="99"/>
      <c r="NOG28" s="99"/>
      <c r="NOH28" s="99"/>
      <c r="NOI28" s="99"/>
      <c r="NOJ28" s="99"/>
      <c r="NOK28" s="99"/>
      <c r="NOL28" s="99"/>
      <c r="NOM28" s="99"/>
      <c r="NON28" s="99"/>
      <c r="NOO28" s="99"/>
      <c r="NOP28" s="99"/>
      <c r="NOQ28" s="99"/>
      <c r="NOR28" s="99"/>
      <c r="NOS28" s="99"/>
      <c r="NOT28" s="99"/>
      <c r="NOU28" s="99"/>
      <c r="NOV28" s="99"/>
      <c r="NOW28" s="99"/>
      <c r="NOX28" s="99"/>
      <c r="NOY28" s="99"/>
      <c r="NOZ28" s="99"/>
      <c r="NPA28" s="99"/>
      <c r="NPB28" s="99"/>
      <c r="NPC28" s="99"/>
      <c r="NPD28" s="99"/>
      <c r="NPE28" s="99"/>
      <c r="NPF28" s="99"/>
      <c r="NPG28" s="99"/>
      <c r="NPH28" s="99"/>
      <c r="NPI28" s="99"/>
      <c r="NPJ28" s="99"/>
      <c r="NPK28" s="99"/>
      <c r="NPL28" s="99"/>
      <c r="NPM28" s="99"/>
      <c r="NPN28" s="99"/>
      <c r="NPO28" s="99"/>
      <c r="NPP28" s="99"/>
      <c r="NPQ28" s="99"/>
      <c r="NPR28" s="99"/>
      <c r="NPS28" s="99"/>
      <c r="NPT28" s="99"/>
      <c r="NPU28" s="99"/>
      <c r="NPV28" s="99"/>
      <c r="NPW28" s="99"/>
      <c r="NPX28" s="99"/>
      <c r="NPY28" s="99"/>
      <c r="NPZ28" s="99"/>
      <c r="NQA28" s="99"/>
      <c r="NQB28" s="99"/>
      <c r="NQC28" s="99"/>
      <c r="NQD28" s="99"/>
      <c r="NQE28" s="99"/>
      <c r="NQF28" s="99"/>
      <c r="NQG28" s="99"/>
      <c r="NQH28" s="99"/>
      <c r="NQI28" s="99"/>
      <c r="NQJ28" s="99"/>
      <c r="NQK28" s="99"/>
      <c r="NQL28" s="99"/>
      <c r="NQM28" s="99"/>
      <c r="NQN28" s="99"/>
      <c r="NQO28" s="99"/>
      <c r="NQP28" s="99"/>
      <c r="NQQ28" s="99"/>
      <c r="NQR28" s="99"/>
      <c r="NQS28" s="99"/>
      <c r="NQT28" s="99"/>
      <c r="NQU28" s="99"/>
      <c r="NQV28" s="99"/>
      <c r="NQW28" s="99"/>
      <c r="NQX28" s="99"/>
      <c r="NQY28" s="99"/>
      <c r="NQZ28" s="99"/>
      <c r="NRA28" s="99"/>
      <c r="NRB28" s="99"/>
      <c r="NRC28" s="99"/>
      <c r="NRD28" s="99"/>
      <c r="NRE28" s="99"/>
      <c r="NRF28" s="99"/>
      <c r="NRG28" s="99"/>
      <c r="NRH28" s="99"/>
      <c r="NRI28" s="99"/>
      <c r="NRJ28" s="99"/>
      <c r="NRK28" s="99"/>
      <c r="NRL28" s="99"/>
      <c r="NRM28" s="99"/>
      <c r="NRN28" s="99"/>
      <c r="NRO28" s="99"/>
      <c r="NRP28" s="99"/>
      <c r="NRQ28" s="99"/>
      <c r="NRR28" s="99"/>
      <c r="NRS28" s="99"/>
      <c r="NRT28" s="99"/>
      <c r="NRU28" s="99"/>
      <c r="NRV28" s="99"/>
      <c r="NRW28" s="99"/>
      <c r="NRX28" s="99"/>
      <c r="NRY28" s="99"/>
      <c r="NRZ28" s="99"/>
      <c r="NSA28" s="99"/>
      <c r="NSB28" s="99"/>
      <c r="NSC28" s="99"/>
      <c r="NSD28" s="99"/>
      <c r="NSE28" s="99"/>
      <c r="NSF28" s="99"/>
      <c r="NSG28" s="99"/>
      <c r="NSH28" s="99"/>
      <c r="NSI28" s="99"/>
      <c r="NSJ28" s="99"/>
      <c r="NSK28" s="99"/>
      <c r="NSL28" s="99"/>
      <c r="NSM28" s="99"/>
      <c r="NSN28" s="99"/>
      <c r="NSO28" s="99"/>
      <c r="NSP28" s="99"/>
      <c r="NSQ28" s="99"/>
      <c r="NSR28" s="99"/>
      <c r="NSS28" s="99"/>
      <c r="NST28" s="99"/>
      <c r="NSU28" s="99"/>
      <c r="NSV28" s="99"/>
      <c r="NSW28" s="99"/>
      <c r="NSX28" s="99"/>
      <c r="NSY28" s="99"/>
      <c r="NSZ28" s="99"/>
      <c r="NTA28" s="99"/>
      <c r="NTB28" s="99"/>
      <c r="NTC28" s="99"/>
      <c r="NTD28" s="99"/>
      <c r="NTE28" s="99"/>
      <c r="NTF28" s="99"/>
      <c r="NTG28" s="99"/>
      <c r="NTH28" s="99"/>
      <c r="NTI28" s="99"/>
      <c r="NTJ28" s="99"/>
      <c r="NTK28" s="99"/>
      <c r="NTL28" s="99"/>
      <c r="NTM28" s="99"/>
      <c r="NTN28" s="99"/>
      <c r="NTO28" s="99"/>
      <c r="NTP28" s="99"/>
      <c r="NTQ28" s="99"/>
      <c r="NTR28" s="99"/>
      <c r="NTS28" s="99"/>
      <c r="NTT28" s="99"/>
      <c r="NTU28" s="99"/>
      <c r="NTV28" s="99"/>
      <c r="NTW28" s="99"/>
      <c r="NTX28" s="99"/>
      <c r="NTY28" s="99"/>
      <c r="NTZ28" s="99"/>
      <c r="NUA28" s="99"/>
      <c r="NUB28" s="99"/>
      <c r="NUC28" s="99"/>
      <c r="NUD28" s="99"/>
      <c r="NUE28" s="99"/>
      <c r="NUF28" s="99"/>
      <c r="NUG28" s="99"/>
      <c r="NUH28" s="99"/>
      <c r="NUI28" s="99"/>
      <c r="NUJ28" s="99"/>
      <c r="NUK28" s="99"/>
      <c r="NUL28" s="99"/>
      <c r="NUM28" s="99"/>
      <c r="NUN28" s="99"/>
      <c r="NUO28" s="99"/>
      <c r="NUP28" s="99"/>
      <c r="NUQ28" s="99"/>
      <c r="NUR28" s="99"/>
      <c r="NUS28" s="99"/>
      <c r="NUT28" s="99"/>
      <c r="NUU28" s="99"/>
      <c r="NUV28" s="99"/>
      <c r="NUW28" s="99"/>
      <c r="NUX28" s="99"/>
      <c r="NUY28" s="99"/>
      <c r="NUZ28" s="99"/>
      <c r="NVA28" s="99"/>
      <c r="NVB28" s="99"/>
      <c r="NVC28" s="99"/>
      <c r="NVD28" s="99"/>
      <c r="NVE28" s="99"/>
      <c r="NVF28" s="99"/>
      <c r="NVG28" s="99"/>
      <c r="NVH28" s="99"/>
      <c r="NVI28" s="99"/>
      <c r="NVJ28" s="99"/>
      <c r="NVK28" s="99"/>
      <c r="NVL28" s="99"/>
      <c r="NVM28" s="99"/>
      <c r="NVN28" s="99"/>
      <c r="NVO28" s="99"/>
      <c r="NVP28" s="99"/>
      <c r="NVQ28" s="99"/>
      <c r="NVR28" s="99"/>
      <c r="NVS28" s="99"/>
      <c r="NVT28" s="99"/>
      <c r="NVU28" s="99"/>
      <c r="NVV28" s="99"/>
      <c r="NVW28" s="99"/>
      <c r="NVX28" s="99"/>
      <c r="NVY28" s="99"/>
      <c r="NVZ28" s="99"/>
      <c r="NWA28" s="99"/>
      <c r="NWB28" s="99"/>
      <c r="NWC28" s="99"/>
      <c r="NWD28" s="99"/>
      <c r="NWE28" s="99"/>
      <c r="NWF28" s="99"/>
      <c r="NWG28" s="99"/>
      <c r="NWH28" s="99"/>
      <c r="NWI28" s="99"/>
      <c r="NWJ28" s="99"/>
      <c r="NWK28" s="99"/>
      <c r="NWL28" s="99"/>
      <c r="NWM28" s="99"/>
      <c r="NWN28" s="99"/>
      <c r="NWO28" s="99"/>
      <c r="NWP28" s="99"/>
      <c r="NWQ28" s="99"/>
      <c r="NWR28" s="99"/>
      <c r="NWS28" s="99"/>
      <c r="NWT28" s="99"/>
      <c r="NWU28" s="99"/>
      <c r="NWV28" s="99"/>
      <c r="NWW28" s="99"/>
      <c r="NWX28" s="99"/>
      <c r="NWY28" s="99"/>
      <c r="NWZ28" s="99"/>
      <c r="NXA28" s="99"/>
      <c r="NXB28" s="99"/>
      <c r="NXC28" s="99"/>
      <c r="NXD28" s="99"/>
      <c r="NXE28" s="99"/>
      <c r="NXF28" s="99"/>
      <c r="NXG28" s="99"/>
      <c r="NXH28" s="99"/>
      <c r="NXI28" s="99"/>
      <c r="NXJ28" s="99"/>
      <c r="NXK28" s="99"/>
      <c r="NXL28" s="99"/>
      <c r="NXM28" s="99"/>
      <c r="NXN28" s="99"/>
      <c r="NXO28" s="99"/>
      <c r="NXP28" s="99"/>
      <c r="NXQ28" s="99"/>
      <c r="NXR28" s="99"/>
      <c r="NXS28" s="99"/>
      <c r="NXT28" s="99"/>
      <c r="NXU28" s="99"/>
      <c r="NXV28" s="99"/>
      <c r="NXW28" s="99"/>
      <c r="NXX28" s="99"/>
      <c r="NXY28" s="99"/>
      <c r="NXZ28" s="99"/>
      <c r="NYA28" s="99"/>
      <c r="NYB28" s="99"/>
      <c r="NYC28" s="99"/>
      <c r="NYD28" s="99"/>
      <c r="NYE28" s="99"/>
      <c r="NYF28" s="99"/>
      <c r="NYG28" s="99"/>
      <c r="NYH28" s="99"/>
      <c r="NYI28" s="99"/>
      <c r="NYJ28" s="99"/>
      <c r="NYK28" s="99"/>
      <c r="NYL28" s="99"/>
      <c r="NYM28" s="99"/>
      <c r="NYN28" s="99"/>
      <c r="NYO28" s="99"/>
      <c r="NYP28" s="99"/>
      <c r="NYQ28" s="99"/>
      <c r="NYR28" s="99"/>
      <c r="NYS28" s="99"/>
      <c r="NYT28" s="99"/>
      <c r="NYU28" s="99"/>
      <c r="NYV28" s="99"/>
      <c r="NYW28" s="99"/>
      <c r="NYX28" s="99"/>
      <c r="NYY28" s="99"/>
      <c r="NYZ28" s="99"/>
      <c r="NZA28" s="99"/>
      <c r="NZB28" s="99"/>
      <c r="NZC28" s="99"/>
      <c r="NZD28" s="99"/>
      <c r="NZE28" s="99"/>
      <c r="NZF28" s="99"/>
      <c r="NZG28" s="99"/>
      <c r="NZH28" s="99"/>
      <c r="NZI28" s="99"/>
      <c r="NZJ28" s="99"/>
      <c r="NZK28" s="99"/>
      <c r="NZL28" s="99"/>
      <c r="NZM28" s="99"/>
      <c r="NZN28" s="99"/>
      <c r="NZO28" s="99"/>
      <c r="NZP28" s="99"/>
      <c r="NZQ28" s="99"/>
      <c r="NZR28" s="99"/>
      <c r="NZS28" s="99"/>
      <c r="NZT28" s="99"/>
      <c r="NZU28" s="99"/>
      <c r="NZV28" s="99"/>
      <c r="NZW28" s="99"/>
      <c r="NZX28" s="99"/>
      <c r="NZY28" s="99"/>
      <c r="NZZ28" s="99"/>
      <c r="OAA28" s="99"/>
      <c r="OAB28" s="99"/>
      <c r="OAC28" s="99"/>
      <c r="OAD28" s="99"/>
      <c r="OAE28" s="99"/>
      <c r="OAF28" s="99"/>
      <c r="OAG28" s="99"/>
      <c r="OAH28" s="99"/>
      <c r="OAI28" s="99"/>
      <c r="OAJ28" s="99"/>
      <c r="OAK28" s="99"/>
      <c r="OAL28" s="99"/>
      <c r="OAM28" s="99"/>
      <c r="OAN28" s="99"/>
      <c r="OAO28" s="99"/>
      <c r="OAP28" s="99"/>
      <c r="OAQ28" s="99"/>
      <c r="OAR28" s="99"/>
      <c r="OAS28" s="99"/>
      <c r="OAT28" s="99"/>
      <c r="OAU28" s="99"/>
      <c r="OAV28" s="99"/>
      <c r="OAW28" s="99"/>
      <c r="OAX28" s="99"/>
      <c r="OAY28" s="99"/>
      <c r="OAZ28" s="99"/>
      <c r="OBA28" s="99"/>
      <c r="OBB28" s="99"/>
      <c r="OBC28" s="99"/>
      <c r="OBD28" s="99"/>
      <c r="OBE28" s="99"/>
      <c r="OBF28" s="99"/>
      <c r="OBG28" s="99"/>
      <c r="OBH28" s="99"/>
      <c r="OBI28" s="99"/>
      <c r="OBJ28" s="99"/>
      <c r="OBK28" s="99"/>
      <c r="OBL28" s="99"/>
      <c r="OBM28" s="99"/>
      <c r="OBN28" s="99"/>
      <c r="OBO28" s="99"/>
      <c r="OBP28" s="99"/>
      <c r="OBQ28" s="99"/>
      <c r="OBR28" s="99"/>
      <c r="OBS28" s="99"/>
      <c r="OBT28" s="99"/>
      <c r="OBU28" s="99"/>
      <c r="OBV28" s="99"/>
      <c r="OBW28" s="99"/>
      <c r="OBX28" s="99"/>
      <c r="OBY28" s="99"/>
      <c r="OBZ28" s="99"/>
      <c r="OCA28" s="99"/>
      <c r="OCB28" s="99"/>
      <c r="OCC28" s="99"/>
      <c r="OCD28" s="99"/>
      <c r="OCE28" s="99"/>
      <c r="OCF28" s="99"/>
      <c r="OCG28" s="99"/>
      <c r="OCH28" s="99"/>
      <c r="OCI28" s="99"/>
      <c r="OCJ28" s="99"/>
      <c r="OCK28" s="99"/>
      <c r="OCL28" s="99"/>
      <c r="OCM28" s="99"/>
      <c r="OCN28" s="99"/>
      <c r="OCO28" s="99"/>
      <c r="OCP28" s="99"/>
      <c r="OCQ28" s="99"/>
      <c r="OCR28" s="99"/>
      <c r="OCS28" s="99"/>
      <c r="OCT28" s="99"/>
      <c r="OCU28" s="99"/>
      <c r="OCV28" s="99"/>
      <c r="OCW28" s="99"/>
      <c r="OCX28" s="99"/>
      <c r="OCY28" s="99"/>
      <c r="OCZ28" s="99"/>
      <c r="ODA28" s="99"/>
      <c r="ODB28" s="99"/>
      <c r="ODC28" s="99"/>
      <c r="ODD28" s="99"/>
      <c r="ODE28" s="99"/>
      <c r="ODF28" s="99"/>
      <c r="ODG28" s="99"/>
      <c r="ODH28" s="99"/>
      <c r="ODI28" s="99"/>
      <c r="ODJ28" s="99"/>
      <c r="ODK28" s="99"/>
      <c r="ODL28" s="99"/>
      <c r="ODM28" s="99"/>
      <c r="ODN28" s="99"/>
      <c r="ODO28" s="99"/>
      <c r="ODP28" s="99"/>
      <c r="ODQ28" s="99"/>
      <c r="ODR28" s="99"/>
      <c r="ODS28" s="99"/>
      <c r="ODT28" s="99"/>
      <c r="ODU28" s="99"/>
      <c r="ODV28" s="99"/>
      <c r="ODW28" s="99"/>
      <c r="ODX28" s="99"/>
      <c r="ODY28" s="99"/>
      <c r="ODZ28" s="99"/>
      <c r="OEA28" s="99"/>
      <c r="OEB28" s="99"/>
      <c r="OEC28" s="99"/>
      <c r="OED28" s="99"/>
      <c r="OEE28" s="99"/>
      <c r="OEF28" s="99"/>
      <c r="OEG28" s="99"/>
      <c r="OEH28" s="99"/>
      <c r="OEI28" s="99"/>
      <c r="OEJ28" s="99"/>
      <c r="OEK28" s="99"/>
      <c r="OEL28" s="99"/>
      <c r="OEM28" s="99"/>
      <c r="OEN28" s="99"/>
      <c r="OEO28" s="99"/>
      <c r="OEP28" s="99"/>
      <c r="OEQ28" s="99"/>
      <c r="OER28" s="99"/>
      <c r="OES28" s="99"/>
      <c r="OET28" s="99"/>
      <c r="OEU28" s="99"/>
      <c r="OEV28" s="99"/>
      <c r="OEW28" s="99"/>
      <c r="OEX28" s="99"/>
      <c r="OEY28" s="99"/>
      <c r="OEZ28" s="99"/>
      <c r="OFA28" s="99"/>
      <c r="OFB28" s="99"/>
      <c r="OFC28" s="99"/>
      <c r="OFD28" s="99"/>
      <c r="OFE28" s="99"/>
      <c r="OFF28" s="99"/>
      <c r="OFG28" s="99"/>
      <c r="OFH28" s="99"/>
      <c r="OFI28" s="99"/>
      <c r="OFJ28" s="99"/>
      <c r="OFK28" s="99"/>
      <c r="OFL28" s="99"/>
      <c r="OFM28" s="99"/>
      <c r="OFN28" s="99"/>
      <c r="OFO28" s="99"/>
      <c r="OFP28" s="99"/>
      <c r="OFQ28" s="99"/>
      <c r="OFR28" s="99"/>
      <c r="OFS28" s="99"/>
      <c r="OFT28" s="99"/>
      <c r="OFU28" s="99"/>
      <c r="OFV28" s="99"/>
      <c r="OFW28" s="99"/>
      <c r="OFX28" s="99"/>
      <c r="OFY28" s="99"/>
      <c r="OFZ28" s="99"/>
      <c r="OGA28" s="99"/>
      <c r="OGB28" s="99"/>
      <c r="OGC28" s="99"/>
      <c r="OGD28" s="99"/>
      <c r="OGE28" s="99"/>
      <c r="OGF28" s="99"/>
      <c r="OGG28" s="99"/>
      <c r="OGH28" s="99"/>
      <c r="OGI28" s="99"/>
      <c r="OGJ28" s="99"/>
      <c r="OGK28" s="99"/>
      <c r="OGL28" s="99"/>
      <c r="OGM28" s="99"/>
      <c r="OGN28" s="99"/>
      <c r="OGO28" s="99"/>
      <c r="OGP28" s="99"/>
      <c r="OGQ28" s="99"/>
      <c r="OGR28" s="99"/>
      <c r="OGS28" s="99"/>
      <c r="OGT28" s="99"/>
      <c r="OGU28" s="99"/>
      <c r="OGV28" s="99"/>
      <c r="OGW28" s="99"/>
      <c r="OGX28" s="99"/>
      <c r="OGY28" s="99"/>
      <c r="OGZ28" s="99"/>
      <c r="OHA28" s="99"/>
      <c r="OHB28" s="99"/>
      <c r="OHC28" s="99"/>
      <c r="OHD28" s="99"/>
      <c r="OHE28" s="99"/>
      <c r="OHF28" s="99"/>
      <c r="OHG28" s="99"/>
      <c r="OHH28" s="99"/>
      <c r="OHI28" s="99"/>
      <c r="OHJ28" s="99"/>
      <c r="OHK28" s="99"/>
      <c r="OHL28" s="99"/>
      <c r="OHM28" s="99"/>
      <c r="OHN28" s="99"/>
      <c r="OHO28" s="99"/>
      <c r="OHP28" s="99"/>
      <c r="OHQ28" s="99"/>
      <c r="OHR28" s="99"/>
      <c r="OHS28" s="99"/>
      <c r="OHT28" s="99"/>
      <c r="OHU28" s="99"/>
      <c r="OHV28" s="99"/>
      <c r="OHW28" s="99"/>
      <c r="OHX28" s="99"/>
      <c r="OHY28" s="99"/>
      <c r="OHZ28" s="99"/>
      <c r="OIA28" s="99"/>
      <c r="OIB28" s="99"/>
      <c r="OIC28" s="99"/>
      <c r="OID28" s="99"/>
      <c r="OIE28" s="99"/>
      <c r="OIF28" s="99"/>
      <c r="OIG28" s="99"/>
      <c r="OIH28" s="99"/>
      <c r="OII28" s="99"/>
      <c r="OIJ28" s="99"/>
      <c r="OIK28" s="99"/>
      <c r="OIL28" s="99"/>
      <c r="OIM28" s="99"/>
      <c r="OIN28" s="99"/>
      <c r="OIO28" s="99"/>
      <c r="OIP28" s="99"/>
      <c r="OIQ28" s="99"/>
      <c r="OIR28" s="99"/>
      <c r="OIS28" s="99"/>
      <c r="OIT28" s="99"/>
      <c r="OIU28" s="99"/>
      <c r="OIV28" s="99"/>
      <c r="OIW28" s="99"/>
      <c r="OIX28" s="99"/>
      <c r="OIY28" s="99"/>
      <c r="OIZ28" s="99"/>
      <c r="OJA28" s="99"/>
      <c r="OJB28" s="99"/>
      <c r="OJC28" s="99"/>
      <c r="OJD28" s="99"/>
      <c r="OJE28" s="99"/>
      <c r="OJF28" s="99"/>
      <c r="OJG28" s="99"/>
      <c r="OJH28" s="99"/>
      <c r="OJI28" s="99"/>
      <c r="OJJ28" s="99"/>
      <c r="OJK28" s="99"/>
      <c r="OJL28" s="99"/>
      <c r="OJM28" s="99"/>
      <c r="OJN28" s="99"/>
      <c r="OJO28" s="99"/>
      <c r="OJP28" s="99"/>
      <c r="OJQ28" s="99"/>
      <c r="OJR28" s="99"/>
      <c r="OJS28" s="99"/>
      <c r="OJT28" s="99"/>
      <c r="OJU28" s="99"/>
      <c r="OJV28" s="99"/>
      <c r="OJW28" s="99"/>
      <c r="OJX28" s="99"/>
      <c r="OJY28" s="99"/>
      <c r="OJZ28" s="99"/>
      <c r="OKA28" s="99"/>
      <c r="OKB28" s="99"/>
      <c r="OKC28" s="99"/>
      <c r="OKD28" s="99"/>
      <c r="OKE28" s="99"/>
      <c r="OKF28" s="99"/>
      <c r="OKG28" s="99"/>
      <c r="OKH28" s="99"/>
      <c r="OKI28" s="99"/>
      <c r="OKJ28" s="99"/>
      <c r="OKK28" s="99"/>
      <c r="OKL28" s="99"/>
      <c r="OKM28" s="99"/>
      <c r="OKN28" s="99"/>
      <c r="OKO28" s="99"/>
      <c r="OKP28" s="99"/>
      <c r="OKQ28" s="99"/>
      <c r="OKR28" s="99"/>
      <c r="OKS28" s="99"/>
      <c r="OKT28" s="99"/>
      <c r="OKU28" s="99"/>
      <c r="OKV28" s="99"/>
      <c r="OKW28" s="99"/>
      <c r="OKX28" s="99"/>
      <c r="OKY28" s="99"/>
      <c r="OKZ28" s="99"/>
      <c r="OLA28" s="99"/>
      <c r="OLB28" s="99"/>
      <c r="OLC28" s="99"/>
      <c r="OLD28" s="99"/>
      <c r="OLE28" s="99"/>
      <c r="OLF28" s="99"/>
      <c r="OLG28" s="99"/>
      <c r="OLH28" s="99"/>
      <c r="OLI28" s="99"/>
      <c r="OLJ28" s="99"/>
      <c r="OLK28" s="99"/>
      <c r="OLL28" s="99"/>
      <c r="OLM28" s="99"/>
      <c r="OLN28" s="99"/>
      <c r="OLO28" s="99"/>
      <c r="OLP28" s="99"/>
      <c r="OLQ28" s="99"/>
      <c r="OLR28" s="99"/>
      <c r="OLS28" s="99"/>
      <c r="OLT28" s="99"/>
      <c r="OLU28" s="99"/>
      <c r="OLV28" s="99"/>
      <c r="OLW28" s="99"/>
      <c r="OLX28" s="99"/>
      <c r="OLY28" s="99"/>
      <c r="OLZ28" s="99"/>
      <c r="OMA28" s="99"/>
      <c r="OMB28" s="99"/>
      <c r="OMC28" s="99"/>
      <c r="OMD28" s="99"/>
      <c r="OME28" s="99"/>
      <c r="OMF28" s="99"/>
      <c r="OMG28" s="99"/>
      <c r="OMH28" s="99"/>
      <c r="OMI28" s="99"/>
      <c r="OMJ28" s="99"/>
      <c r="OMK28" s="99"/>
      <c r="OML28" s="99"/>
      <c r="OMM28" s="99"/>
      <c r="OMN28" s="99"/>
      <c r="OMO28" s="99"/>
      <c r="OMP28" s="99"/>
      <c r="OMQ28" s="99"/>
      <c r="OMR28" s="99"/>
      <c r="OMS28" s="99"/>
      <c r="OMT28" s="99"/>
      <c r="OMU28" s="99"/>
      <c r="OMV28" s="99"/>
      <c r="OMW28" s="99"/>
      <c r="OMX28" s="99"/>
      <c r="OMY28" s="99"/>
      <c r="OMZ28" s="99"/>
      <c r="ONA28" s="99"/>
      <c r="ONB28" s="99"/>
      <c r="ONC28" s="99"/>
      <c r="OND28" s="99"/>
      <c r="ONE28" s="99"/>
      <c r="ONF28" s="99"/>
      <c r="ONG28" s="99"/>
      <c r="ONH28" s="99"/>
      <c r="ONI28" s="99"/>
      <c r="ONJ28" s="99"/>
      <c r="ONK28" s="99"/>
      <c r="ONL28" s="99"/>
      <c r="ONM28" s="99"/>
      <c r="ONN28" s="99"/>
      <c r="ONO28" s="99"/>
      <c r="ONP28" s="99"/>
      <c r="ONQ28" s="99"/>
      <c r="ONR28" s="99"/>
      <c r="ONS28" s="99"/>
      <c r="ONT28" s="99"/>
      <c r="ONU28" s="99"/>
      <c r="ONV28" s="99"/>
      <c r="ONW28" s="99"/>
      <c r="ONX28" s="99"/>
      <c r="ONY28" s="99"/>
      <c r="ONZ28" s="99"/>
      <c r="OOA28" s="99"/>
      <c r="OOB28" s="99"/>
      <c r="OOC28" s="99"/>
      <c r="OOD28" s="99"/>
      <c r="OOE28" s="99"/>
      <c r="OOF28" s="99"/>
      <c r="OOG28" s="99"/>
      <c r="OOH28" s="99"/>
      <c r="OOI28" s="99"/>
      <c r="OOJ28" s="99"/>
      <c r="OOK28" s="99"/>
      <c r="OOL28" s="99"/>
      <c r="OOM28" s="99"/>
      <c r="OON28" s="99"/>
      <c r="OOO28" s="99"/>
      <c r="OOP28" s="99"/>
      <c r="OOQ28" s="99"/>
      <c r="OOR28" s="99"/>
      <c r="OOS28" s="99"/>
      <c r="OOT28" s="99"/>
      <c r="OOU28" s="99"/>
      <c r="OOV28" s="99"/>
      <c r="OOW28" s="99"/>
      <c r="OOX28" s="99"/>
      <c r="OOY28" s="99"/>
      <c r="OOZ28" s="99"/>
      <c r="OPA28" s="99"/>
      <c r="OPB28" s="99"/>
      <c r="OPC28" s="99"/>
      <c r="OPD28" s="99"/>
      <c r="OPE28" s="99"/>
      <c r="OPF28" s="99"/>
      <c r="OPG28" s="99"/>
      <c r="OPH28" s="99"/>
      <c r="OPI28" s="99"/>
      <c r="OPJ28" s="99"/>
      <c r="OPK28" s="99"/>
      <c r="OPL28" s="99"/>
      <c r="OPM28" s="99"/>
      <c r="OPN28" s="99"/>
      <c r="OPO28" s="99"/>
      <c r="OPP28" s="99"/>
      <c r="OPQ28" s="99"/>
      <c r="OPR28" s="99"/>
      <c r="OPS28" s="99"/>
      <c r="OPT28" s="99"/>
      <c r="OPU28" s="99"/>
      <c r="OPV28" s="99"/>
      <c r="OPW28" s="99"/>
      <c r="OPX28" s="99"/>
      <c r="OPY28" s="99"/>
      <c r="OPZ28" s="99"/>
      <c r="OQA28" s="99"/>
      <c r="OQB28" s="99"/>
      <c r="OQC28" s="99"/>
      <c r="OQD28" s="99"/>
      <c r="OQE28" s="99"/>
      <c r="OQF28" s="99"/>
      <c r="OQG28" s="99"/>
      <c r="OQH28" s="99"/>
      <c r="OQI28" s="99"/>
      <c r="OQJ28" s="99"/>
      <c r="OQK28" s="99"/>
      <c r="OQL28" s="99"/>
      <c r="OQM28" s="99"/>
      <c r="OQN28" s="99"/>
      <c r="OQO28" s="99"/>
      <c r="OQP28" s="99"/>
      <c r="OQQ28" s="99"/>
      <c r="OQR28" s="99"/>
      <c r="OQS28" s="99"/>
      <c r="OQT28" s="99"/>
      <c r="OQU28" s="99"/>
      <c r="OQV28" s="99"/>
      <c r="OQW28" s="99"/>
      <c r="OQX28" s="99"/>
      <c r="OQY28" s="99"/>
      <c r="OQZ28" s="99"/>
      <c r="ORA28" s="99"/>
      <c r="ORB28" s="99"/>
      <c r="ORC28" s="99"/>
      <c r="ORD28" s="99"/>
      <c r="ORE28" s="99"/>
      <c r="ORF28" s="99"/>
      <c r="ORG28" s="99"/>
      <c r="ORH28" s="99"/>
      <c r="ORI28" s="99"/>
      <c r="ORJ28" s="99"/>
      <c r="ORK28" s="99"/>
      <c r="ORL28" s="99"/>
      <c r="ORM28" s="99"/>
      <c r="ORN28" s="99"/>
      <c r="ORO28" s="99"/>
      <c r="ORP28" s="99"/>
      <c r="ORQ28" s="99"/>
      <c r="ORR28" s="99"/>
      <c r="ORS28" s="99"/>
      <c r="ORT28" s="99"/>
      <c r="ORU28" s="99"/>
      <c r="ORV28" s="99"/>
      <c r="ORW28" s="99"/>
      <c r="ORX28" s="99"/>
      <c r="ORY28" s="99"/>
      <c r="ORZ28" s="99"/>
      <c r="OSA28" s="99"/>
      <c r="OSB28" s="99"/>
      <c r="OSC28" s="99"/>
      <c r="OSD28" s="99"/>
      <c r="OSE28" s="99"/>
      <c r="OSF28" s="99"/>
      <c r="OSG28" s="99"/>
      <c r="OSH28" s="99"/>
      <c r="OSI28" s="99"/>
      <c r="OSJ28" s="99"/>
      <c r="OSK28" s="99"/>
      <c r="OSL28" s="99"/>
      <c r="OSM28" s="99"/>
      <c r="OSN28" s="99"/>
      <c r="OSO28" s="99"/>
      <c r="OSP28" s="99"/>
      <c r="OSQ28" s="99"/>
      <c r="OSR28" s="99"/>
      <c r="OSS28" s="99"/>
      <c r="OST28" s="99"/>
      <c r="OSU28" s="99"/>
      <c r="OSV28" s="99"/>
      <c r="OSW28" s="99"/>
      <c r="OSX28" s="99"/>
      <c r="OSY28" s="99"/>
      <c r="OSZ28" s="99"/>
      <c r="OTA28" s="99"/>
      <c r="OTB28" s="99"/>
      <c r="OTC28" s="99"/>
      <c r="OTD28" s="99"/>
      <c r="OTE28" s="99"/>
      <c r="OTF28" s="99"/>
      <c r="OTG28" s="99"/>
      <c r="OTH28" s="99"/>
      <c r="OTI28" s="99"/>
      <c r="OTJ28" s="99"/>
      <c r="OTK28" s="99"/>
      <c r="OTL28" s="99"/>
      <c r="OTM28" s="99"/>
      <c r="OTN28" s="99"/>
      <c r="OTO28" s="99"/>
      <c r="OTP28" s="99"/>
      <c r="OTQ28" s="99"/>
      <c r="OTR28" s="99"/>
      <c r="OTS28" s="99"/>
      <c r="OTT28" s="99"/>
      <c r="OTU28" s="99"/>
      <c r="OTV28" s="99"/>
      <c r="OTW28" s="99"/>
      <c r="OTX28" s="99"/>
      <c r="OTY28" s="99"/>
      <c r="OTZ28" s="99"/>
      <c r="OUA28" s="99"/>
      <c r="OUB28" s="99"/>
      <c r="OUC28" s="99"/>
      <c r="OUD28" s="99"/>
      <c r="OUE28" s="99"/>
      <c r="OUF28" s="99"/>
      <c r="OUG28" s="99"/>
      <c r="OUH28" s="99"/>
      <c r="OUI28" s="99"/>
      <c r="OUJ28" s="99"/>
      <c r="OUK28" s="99"/>
      <c r="OUL28" s="99"/>
      <c r="OUM28" s="99"/>
      <c r="OUN28" s="99"/>
      <c r="OUO28" s="99"/>
      <c r="OUP28" s="99"/>
      <c r="OUQ28" s="99"/>
      <c r="OUR28" s="99"/>
      <c r="OUS28" s="99"/>
      <c r="OUT28" s="99"/>
      <c r="OUU28" s="99"/>
      <c r="OUV28" s="99"/>
      <c r="OUW28" s="99"/>
      <c r="OUX28" s="99"/>
      <c r="OUY28" s="99"/>
      <c r="OUZ28" s="99"/>
      <c r="OVA28" s="99"/>
      <c r="OVB28" s="99"/>
      <c r="OVC28" s="99"/>
      <c r="OVD28" s="99"/>
      <c r="OVE28" s="99"/>
      <c r="OVF28" s="99"/>
      <c r="OVG28" s="99"/>
      <c r="OVH28" s="99"/>
      <c r="OVI28" s="99"/>
      <c r="OVJ28" s="99"/>
      <c r="OVK28" s="99"/>
      <c r="OVL28" s="99"/>
      <c r="OVM28" s="99"/>
      <c r="OVN28" s="99"/>
      <c r="OVO28" s="99"/>
      <c r="OVP28" s="99"/>
      <c r="OVQ28" s="99"/>
      <c r="OVR28" s="99"/>
      <c r="OVS28" s="99"/>
      <c r="OVT28" s="99"/>
      <c r="OVU28" s="99"/>
      <c r="OVV28" s="99"/>
      <c r="OVW28" s="99"/>
      <c r="OVX28" s="99"/>
      <c r="OVY28" s="99"/>
      <c r="OVZ28" s="99"/>
      <c r="OWA28" s="99"/>
      <c r="OWB28" s="99"/>
      <c r="OWC28" s="99"/>
      <c r="OWD28" s="99"/>
      <c r="OWE28" s="99"/>
      <c r="OWF28" s="99"/>
      <c r="OWG28" s="99"/>
      <c r="OWH28" s="99"/>
      <c r="OWI28" s="99"/>
      <c r="OWJ28" s="99"/>
      <c r="OWK28" s="99"/>
      <c r="OWL28" s="99"/>
      <c r="OWM28" s="99"/>
      <c r="OWN28" s="99"/>
      <c r="OWO28" s="99"/>
      <c r="OWP28" s="99"/>
      <c r="OWQ28" s="99"/>
      <c r="OWR28" s="99"/>
      <c r="OWS28" s="99"/>
      <c r="OWT28" s="99"/>
      <c r="OWU28" s="99"/>
      <c r="OWV28" s="99"/>
      <c r="OWW28" s="99"/>
      <c r="OWX28" s="99"/>
      <c r="OWY28" s="99"/>
      <c r="OWZ28" s="99"/>
      <c r="OXA28" s="99"/>
      <c r="OXB28" s="99"/>
      <c r="OXC28" s="99"/>
      <c r="OXD28" s="99"/>
      <c r="OXE28" s="99"/>
      <c r="OXF28" s="99"/>
      <c r="OXG28" s="99"/>
      <c r="OXH28" s="99"/>
      <c r="OXI28" s="99"/>
      <c r="OXJ28" s="99"/>
      <c r="OXK28" s="99"/>
      <c r="OXL28" s="99"/>
      <c r="OXM28" s="99"/>
      <c r="OXN28" s="99"/>
      <c r="OXO28" s="99"/>
      <c r="OXP28" s="99"/>
      <c r="OXQ28" s="99"/>
      <c r="OXR28" s="99"/>
      <c r="OXS28" s="99"/>
      <c r="OXT28" s="99"/>
      <c r="OXU28" s="99"/>
      <c r="OXV28" s="99"/>
      <c r="OXW28" s="99"/>
      <c r="OXX28" s="99"/>
      <c r="OXY28" s="99"/>
      <c r="OXZ28" s="99"/>
      <c r="OYA28" s="99"/>
      <c r="OYB28" s="99"/>
      <c r="OYC28" s="99"/>
      <c r="OYD28" s="99"/>
      <c r="OYE28" s="99"/>
      <c r="OYF28" s="99"/>
      <c r="OYG28" s="99"/>
      <c r="OYH28" s="99"/>
      <c r="OYI28" s="99"/>
      <c r="OYJ28" s="99"/>
      <c r="OYK28" s="99"/>
      <c r="OYL28" s="99"/>
      <c r="OYM28" s="99"/>
      <c r="OYN28" s="99"/>
      <c r="OYO28" s="99"/>
      <c r="OYP28" s="99"/>
      <c r="OYQ28" s="99"/>
      <c r="OYR28" s="99"/>
      <c r="OYS28" s="99"/>
      <c r="OYT28" s="99"/>
      <c r="OYU28" s="99"/>
      <c r="OYV28" s="99"/>
      <c r="OYW28" s="99"/>
      <c r="OYX28" s="99"/>
      <c r="OYY28" s="99"/>
      <c r="OYZ28" s="99"/>
      <c r="OZA28" s="99"/>
      <c r="OZB28" s="99"/>
      <c r="OZC28" s="99"/>
      <c r="OZD28" s="99"/>
      <c r="OZE28" s="99"/>
      <c r="OZF28" s="99"/>
      <c r="OZG28" s="99"/>
      <c r="OZH28" s="99"/>
      <c r="OZI28" s="99"/>
      <c r="OZJ28" s="99"/>
      <c r="OZK28" s="99"/>
      <c r="OZL28" s="99"/>
      <c r="OZM28" s="99"/>
      <c r="OZN28" s="99"/>
      <c r="OZO28" s="99"/>
      <c r="OZP28" s="99"/>
      <c r="OZQ28" s="99"/>
      <c r="OZR28" s="99"/>
      <c r="OZS28" s="99"/>
      <c r="OZT28" s="99"/>
      <c r="OZU28" s="99"/>
      <c r="OZV28" s="99"/>
      <c r="OZW28" s="99"/>
      <c r="OZX28" s="99"/>
      <c r="OZY28" s="99"/>
      <c r="OZZ28" s="99"/>
      <c r="PAA28" s="99"/>
      <c r="PAB28" s="99"/>
      <c r="PAC28" s="99"/>
      <c r="PAD28" s="99"/>
      <c r="PAE28" s="99"/>
      <c r="PAF28" s="99"/>
      <c r="PAG28" s="99"/>
      <c r="PAH28" s="99"/>
      <c r="PAI28" s="99"/>
      <c r="PAJ28" s="99"/>
      <c r="PAK28" s="99"/>
      <c r="PAL28" s="99"/>
      <c r="PAM28" s="99"/>
      <c r="PAN28" s="99"/>
      <c r="PAO28" s="99"/>
      <c r="PAP28" s="99"/>
      <c r="PAQ28" s="99"/>
      <c r="PAR28" s="99"/>
      <c r="PAS28" s="99"/>
      <c r="PAT28" s="99"/>
      <c r="PAU28" s="99"/>
      <c r="PAV28" s="99"/>
      <c r="PAW28" s="99"/>
      <c r="PAX28" s="99"/>
      <c r="PAY28" s="99"/>
      <c r="PAZ28" s="99"/>
      <c r="PBA28" s="99"/>
      <c r="PBB28" s="99"/>
      <c r="PBC28" s="99"/>
      <c r="PBD28" s="99"/>
      <c r="PBE28" s="99"/>
      <c r="PBF28" s="99"/>
      <c r="PBG28" s="99"/>
      <c r="PBH28" s="99"/>
      <c r="PBI28" s="99"/>
      <c r="PBJ28" s="99"/>
      <c r="PBK28" s="99"/>
      <c r="PBL28" s="99"/>
      <c r="PBM28" s="99"/>
      <c r="PBN28" s="99"/>
      <c r="PBO28" s="99"/>
      <c r="PBP28" s="99"/>
      <c r="PBQ28" s="99"/>
      <c r="PBR28" s="99"/>
      <c r="PBS28" s="99"/>
      <c r="PBT28" s="99"/>
      <c r="PBU28" s="99"/>
      <c r="PBV28" s="99"/>
      <c r="PBW28" s="99"/>
      <c r="PBX28" s="99"/>
      <c r="PBY28" s="99"/>
      <c r="PBZ28" s="99"/>
      <c r="PCA28" s="99"/>
      <c r="PCB28" s="99"/>
      <c r="PCC28" s="99"/>
      <c r="PCD28" s="99"/>
      <c r="PCE28" s="99"/>
      <c r="PCF28" s="99"/>
      <c r="PCG28" s="99"/>
      <c r="PCH28" s="99"/>
      <c r="PCI28" s="99"/>
      <c r="PCJ28" s="99"/>
      <c r="PCK28" s="99"/>
      <c r="PCL28" s="99"/>
      <c r="PCM28" s="99"/>
      <c r="PCN28" s="99"/>
      <c r="PCO28" s="99"/>
      <c r="PCP28" s="99"/>
      <c r="PCQ28" s="99"/>
      <c r="PCR28" s="99"/>
      <c r="PCS28" s="99"/>
      <c r="PCT28" s="99"/>
      <c r="PCU28" s="99"/>
      <c r="PCV28" s="99"/>
      <c r="PCW28" s="99"/>
      <c r="PCX28" s="99"/>
      <c r="PCY28" s="99"/>
      <c r="PCZ28" s="99"/>
      <c r="PDA28" s="99"/>
      <c r="PDB28" s="99"/>
      <c r="PDC28" s="99"/>
      <c r="PDD28" s="99"/>
      <c r="PDE28" s="99"/>
      <c r="PDF28" s="99"/>
      <c r="PDG28" s="99"/>
      <c r="PDH28" s="99"/>
      <c r="PDI28" s="99"/>
      <c r="PDJ28" s="99"/>
      <c r="PDK28" s="99"/>
      <c r="PDL28" s="99"/>
      <c r="PDM28" s="99"/>
      <c r="PDN28" s="99"/>
      <c r="PDO28" s="99"/>
      <c r="PDP28" s="99"/>
      <c r="PDQ28" s="99"/>
      <c r="PDR28" s="99"/>
      <c r="PDS28" s="99"/>
      <c r="PDT28" s="99"/>
      <c r="PDU28" s="99"/>
      <c r="PDV28" s="99"/>
      <c r="PDW28" s="99"/>
      <c r="PDX28" s="99"/>
      <c r="PDY28" s="99"/>
      <c r="PDZ28" s="99"/>
      <c r="PEA28" s="99"/>
      <c r="PEB28" s="99"/>
      <c r="PEC28" s="99"/>
      <c r="PED28" s="99"/>
      <c r="PEE28" s="99"/>
      <c r="PEF28" s="99"/>
      <c r="PEG28" s="99"/>
      <c r="PEH28" s="99"/>
      <c r="PEI28" s="99"/>
      <c r="PEJ28" s="99"/>
      <c r="PEK28" s="99"/>
      <c r="PEL28" s="99"/>
      <c r="PEM28" s="99"/>
      <c r="PEN28" s="99"/>
      <c r="PEO28" s="99"/>
      <c r="PEP28" s="99"/>
      <c r="PEQ28" s="99"/>
      <c r="PER28" s="99"/>
      <c r="PES28" s="99"/>
      <c r="PET28" s="99"/>
      <c r="PEU28" s="99"/>
      <c r="PEV28" s="99"/>
      <c r="PEW28" s="99"/>
      <c r="PEX28" s="99"/>
      <c r="PEY28" s="99"/>
      <c r="PEZ28" s="99"/>
      <c r="PFA28" s="99"/>
      <c r="PFB28" s="99"/>
      <c r="PFC28" s="99"/>
      <c r="PFD28" s="99"/>
      <c r="PFE28" s="99"/>
      <c r="PFF28" s="99"/>
      <c r="PFG28" s="99"/>
      <c r="PFH28" s="99"/>
      <c r="PFI28" s="99"/>
      <c r="PFJ28" s="99"/>
      <c r="PFK28" s="99"/>
      <c r="PFL28" s="99"/>
      <c r="PFM28" s="99"/>
      <c r="PFN28" s="99"/>
      <c r="PFO28" s="99"/>
      <c r="PFP28" s="99"/>
      <c r="PFQ28" s="99"/>
      <c r="PFR28" s="99"/>
      <c r="PFS28" s="99"/>
      <c r="PFT28" s="99"/>
      <c r="PFU28" s="99"/>
      <c r="PFV28" s="99"/>
      <c r="PFW28" s="99"/>
      <c r="PFX28" s="99"/>
      <c r="PFY28" s="99"/>
      <c r="PFZ28" s="99"/>
      <c r="PGA28" s="99"/>
      <c r="PGB28" s="99"/>
      <c r="PGC28" s="99"/>
      <c r="PGD28" s="99"/>
      <c r="PGE28" s="99"/>
      <c r="PGF28" s="99"/>
      <c r="PGG28" s="99"/>
      <c r="PGH28" s="99"/>
      <c r="PGI28" s="99"/>
      <c r="PGJ28" s="99"/>
      <c r="PGK28" s="99"/>
      <c r="PGL28" s="99"/>
      <c r="PGM28" s="99"/>
      <c r="PGN28" s="99"/>
      <c r="PGO28" s="99"/>
      <c r="PGP28" s="99"/>
      <c r="PGQ28" s="99"/>
      <c r="PGR28" s="99"/>
      <c r="PGS28" s="99"/>
      <c r="PGT28" s="99"/>
      <c r="PGU28" s="99"/>
      <c r="PGV28" s="99"/>
      <c r="PGW28" s="99"/>
      <c r="PGX28" s="99"/>
      <c r="PGY28" s="99"/>
      <c r="PGZ28" s="99"/>
      <c r="PHA28" s="99"/>
      <c r="PHB28" s="99"/>
      <c r="PHC28" s="99"/>
      <c r="PHD28" s="99"/>
      <c r="PHE28" s="99"/>
      <c r="PHF28" s="99"/>
      <c r="PHG28" s="99"/>
      <c r="PHH28" s="99"/>
      <c r="PHI28" s="99"/>
      <c r="PHJ28" s="99"/>
      <c r="PHK28" s="99"/>
      <c r="PHL28" s="99"/>
      <c r="PHM28" s="99"/>
      <c r="PHN28" s="99"/>
      <c r="PHO28" s="99"/>
      <c r="PHP28" s="99"/>
      <c r="PHQ28" s="99"/>
      <c r="PHR28" s="99"/>
      <c r="PHS28" s="99"/>
      <c r="PHT28" s="99"/>
      <c r="PHU28" s="99"/>
      <c r="PHV28" s="99"/>
      <c r="PHW28" s="99"/>
      <c r="PHX28" s="99"/>
      <c r="PHY28" s="99"/>
      <c r="PHZ28" s="99"/>
      <c r="PIA28" s="99"/>
      <c r="PIB28" s="99"/>
      <c r="PIC28" s="99"/>
      <c r="PID28" s="99"/>
      <c r="PIE28" s="99"/>
      <c r="PIF28" s="99"/>
      <c r="PIG28" s="99"/>
      <c r="PIH28" s="99"/>
      <c r="PII28" s="99"/>
      <c r="PIJ28" s="99"/>
      <c r="PIK28" s="99"/>
      <c r="PIL28" s="99"/>
      <c r="PIM28" s="99"/>
      <c r="PIN28" s="99"/>
      <c r="PIO28" s="99"/>
      <c r="PIP28" s="99"/>
      <c r="PIQ28" s="99"/>
      <c r="PIR28" s="99"/>
      <c r="PIS28" s="99"/>
      <c r="PIT28" s="99"/>
      <c r="PIU28" s="99"/>
      <c r="PIV28" s="99"/>
      <c r="PIW28" s="99"/>
      <c r="PIX28" s="99"/>
      <c r="PIY28" s="99"/>
      <c r="PIZ28" s="99"/>
      <c r="PJA28" s="99"/>
      <c r="PJB28" s="99"/>
      <c r="PJC28" s="99"/>
      <c r="PJD28" s="99"/>
      <c r="PJE28" s="99"/>
      <c r="PJF28" s="99"/>
      <c r="PJG28" s="99"/>
      <c r="PJH28" s="99"/>
      <c r="PJI28" s="99"/>
      <c r="PJJ28" s="99"/>
      <c r="PJK28" s="99"/>
      <c r="PJL28" s="99"/>
      <c r="PJM28" s="99"/>
      <c r="PJN28" s="99"/>
      <c r="PJO28" s="99"/>
      <c r="PJP28" s="99"/>
      <c r="PJQ28" s="99"/>
      <c r="PJR28" s="99"/>
      <c r="PJS28" s="99"/>
      <c r="PJT28" s="99"/>
      <c r="PJU28" s="99"/>
      <c r="PJV28" s="99"/>
      <c r="PJW28" s="99"/>
      <c r="PJX28" s="99"/>
      <c r="PJY28" s="99"/>
      <c r="PJZ28" s="99"/>
      <c r="PKA28" s="99"/>
      <c r="PKB28" s="99"/>
      <c r="PKC28" s="99"/>
      <c r="PKD28" s="99"/>
      <c r="PKE28" s="99"/>
      <c r="PKF28" s="99"/>
      <c r="PKG28" s="99"/>
      <c r="PKH28" s="99"/>
      <c r="PKI28" s="99"/>
      <c r="PKJ28" s="99"/>
      <c r="PKK28" s="99"/>
      <c r="PKL28" s="99"/>
      <c r="PKM28" s="99"/>
      <c r="PKN28" s="99"/>
      <c r="PKO28" s="99"/>
      <c r="PKP28" s="99"/>
      <c r="PKQ28" s="99"/>
      <c r="PKR28" s="99"/>
      <c r="PKS28" s="99"/>
      <c r="PKT28" s="99"/>
      <c r="PKU28" s="99"/>
      <c r="PKV28" s="99"/>
      <c r="PKW28" s="99"/>
      <c r="PKX28" s="99"/>
      <c r="PKY28" s="99"/>
      <c r="PKZ28" s="99"/>
      <c r="PLA28" s="99"/>
      <c r="PLB28" s="99"/>
      <c r="PLC28" s="99"/>
      <c r="PLD28" s="99"/>
      <c r="PLE28" s="99"/>
      <c r="PLF28" s="99"/>
      <c r="PLG28" s="99"/>
      <c r="PLH28" s="99"/>
      <c r="PLI28" s="99"/>
      <c r="PLJ28" s="99"/>
      <c r="PLK28" s="99"/>
      <c r="PLL28" s="99"/>
      <c r="PLM28" s="99"/>
      <c r="PLN28" s="99"/>
      <c r="PLO28" s="99"/>
      <c r="PLP28" s="99"/>
      <c r="PLQ28" s="99"/>
      <c r="PLR28" s="99"/>
      <c r="PLS28" s="99"/>
      <c r="PLT28" s="99"/>
      <c r="PLU28" s="99"/>
      <c r="PLV28" s="99"/>
      <c r="PLW28" s="99"/>
      <c r="PLX28" s="99"/>
      <c r="PLY28" s="99"/>
      <c r="PLZ28" s="99"/>
      <c r="PMA28" s="99"/>
      <c r="PMB28" s="99"/>
      <c r="PMC28" s="99"/>
      <c r="PMD28" s="99"/>
      <c r="PME28" s="99"/>
      <c r="PMF28" s="99"/>
      <c r="PMG28" s="99"/>
      <c r="PMH28" s="99"/>
      <c r="PMI28" s="99"/>
      <c r="PMJ28" s="99"/>
      <c r="PMK28" s="99"/>
      <c r="PML28" s="99"/>
      <c r="PMM28" s="99"/>
      <c r="PMN28" s="99"/>
      <c r="PMO28" s="99"/>
      <c r="PMP28" s="99"/>
      <c r="PMQ28" s="99"/>
      <c r="PMR28" s="99"/>
      <c r="PMS28" s="99"/>
      <c r="PMT28" s="99"/>
      <c r="PMU28" s="99"/>
      <c r="PMV28" s="99"/>
      <c r="PMW28" s="99"/>
      <c r="PMX28" s="99"/>
      <c r="PMY28" s="99"/>
      <c r="PMZ28" s="99"/>
      <c r="PNA28" s="99"/>
      <c r="PNB28" s="99"/>
      <c r="PNC28" s="99"/>
      <c r="PND28" s="99"/>
      <c r="PNE28" s="99"/>
      <c r="PNF28" s="99"/>
      <c r="PNG28" s="99"/>
      <c r="PNH28" s="99"/>
      <c r="PNI28" s="99"/>
      <c r="PNJ28" s="99"/>
      <c r="PNK28" s="99"/>
      <c r="PNL28" s="99"/>
      <c r="PNM28" s="99"/>
      <c r="PNN28" s="99"/>
      <c r="PNO28" s="99"/>
      <c r="PNP28" s="99"/>
      <c r="PNQ28" s="99"/>
      <c r="PNR28" s="99"/>
      <c r="PNS28" s="99"/>
      <c r="PNT28" s="99"/>
      <c r="PNU28" s="99"/>
      <c r="PNV28" s="99"/>
      <c r="PNW28" s="99"/>
      <c r="PNX28" s="99"/>
      <c r="PNY28" s="99"/>
      <c r="PNZ28" s="99"/>
      <c r="POA28" s="99"/>
      <c r="POB28" s="99"/>
      <c r="POC28" s="99"/>
      <c r="POD28" s="99"/>
      <c r="POE28" s="99"/>
      <c r="POF28" s="99"/>
      <c r="POG28" s="99"/>
      <c r="POH28" s="99"/>
      <c r="POI28" s="99"/>
      <c r="POJ28" s="99"/>
      <c r="POK28" s="99"/>
      <c r="POL28" s="99"/>
      <c r="POM28" s="99"/>
      <c r="PON28" s="99"/>
      <c r="POO28" s="99"/>
      <c r="POP28" s="99"/>
      <c r="POQ28" s="99"/>
      <c r="POR28" s="99"/>
      <c r="POS28" s="99"/>
      <c r="POT28" s="99"/>
      <c r="POU28" s="99"/>
      <c r="POV28" s="99"/>
      <c r="POW28" s="99"/>
      <c r="POX28" s="99"/>
      <c r="POY28" s="99"/>
      <c r="POZ28" s="99"/>
      <c r="PPA28" s="99"/>
      <c r="PPB28" s="99"/>
      <c r="PPC28" s="99"/>
      <c r="PPD28" s="99"/>
      <c r="PPE28" s="99"/>
      <c r="PPF28" s="99"/>
      <c r="PPG28" s="99"/>
      <c r="PPH28" s="99"/>
      <c r="PPI28" s="99"/>
      <c r="PPJ28" s="99"/>
      <c r="PPK28" s="99"/>
      <c r="PPL28" s="99"/>
      <c r="PPM28" s="99"/>
      <c r="PPN28" s="99"/>
      <c r="PPO28" s="99"/>
      <c r="PPP28" s="99"/>
      <c r="PPQ28" s="99"/>
      <c r="PPR28" s="99"/>
      <c r="PPS28" s="99"/>
      <c r="PPT28" s="99"/>
      <c r="PPU28" s="99"/>
      <c r="PPV28" s="99"/>
      <c r="PPW28" s="99"/>
      <c r="PPX28" s="99"/>
      <c r="PPY28" s="99"/>
      <c r="PPZ28" s="99"/>
      <c r="PQA28" s="99"/>
      <c r="PQB28" s="99"/>
      <c r="PQC28" s="99"/>
      <c r="PQD28" s="99"/>
      <c r="PQE28" s="99"/>
      <c r="PQF28" s="99"/>
      <c r="PQG28" s="99"/>
      <c r="PQH28" s="99"/>
      <c r="PQI28" s="99"/>
      <c r="PQJ28" s="99"/>
      <c r="PQK28" s="99"/>
      <c r="PQL28" s="99"/>
      <c r="PQM28" s="99"/>
      <c r="PQN28" s="99"/>
      <c r="PQO28" s="99"/>
      <c r="PQP28" s="99"/>
      <c r="PQQ28" s="99"/>
      <c r="PQR28" s="99"/>
      <c r="PQS28" s="99"/>
      <c r="PQT28" s="99"/>
      <c r="PQU28" s="99"/>
      <c r="PQV28" s="99"/>
      <c r="PQW28" s="99"/>
      <c r="PQX28" s="99"/>
      <c r="PQY28" s="99"/>
      <c r="PQZ28" s="99"/>
      <c r="PRA28" s="99"/>
      <c r="PRB28" s="99"/>
      <c r="PRC28" s="99"/>
      <c r="PRD28" s="99"/>
      <c r="PRE28" s="99"/>
      <c r="PRF28" s="99"/>
      <c r="PRG28" s="99"/>
      <c r="PRH28" s="99"/>
      <c r="PRI28" s="99"/>
      <c r="PRJ28" s="99"/>
      <c r="PRK28" s="99"/>
      <c r="PRL28" s="99"/>
      <c r="PRM28" s="99"/>
      <c r="PRN28" s="99"/>
      <c r="PRO28" s="99"/>
      <c r="PRP28" s="99"/>
      <c r="PRQ28" s="99"/>
      <c r="PRR28" s="99"/>
      <c r="PRS28" s="99"/>
      <c r="PRT28" s="99"/>
      <c r="PRU28" s="99"/>
      <c r="PRV28" s="99"/>
      <c r="PRW28" s="99"/>
      <c r="PRX28" s="99"/>
      <c r="PRY28" s="99"/>
      <c r="PRZ28" s="99"/>
      <c r="PSA28" s="99"/>
      <c r="PSB28" s="99"/>
      <c r="PSC28" s="99"/>
      <c r="PSD28" s="99"/>
      <c r="PSE28" s="99"/>
      <c r="PSF28" s="99"/>
      <c r="PSG28" s="99"/>
      <c r="PSH28" s="99"/>
      <c r="PSI28" s="99"/>
      <c r="PSJ28" s="99"/>
      <c r="PSK28" s="99"/>
      <c r="PSL28" s="99"/>
      <c r="PSM28" s="99"/>
      <c r="PSN28" s="99"/>
      <c r="PSO28" s="99"/>
      <c r="PSP28" s="99"/>
      <c r="PSQ28" s="99"/>
      <c r="PSR28" s="99"/>
      <c r="PSS28" s="99"/>
      <c r="PST28" s="99"/>
      <c r="PSU28" s="99"/>
      <c r="PSV28" s="99"/>
      <c r="PSW28" s="99"/>
      <c r="PSX28" s="99"/>
      <c r="PSY28" s="99"/>
      <c r="PSZ28" s="99"/>
      <c r="PTA28" s="99"/>
      <c r="PTB28" s="99"/>
      <c r="PTC28" s="99"/>
      <c r="PTD28" s="99"/>
      <c r="PTE28" s="99"/>
      <c r="PTF28" s="99"/>
      <c r="PTG28" s="99"/>
      <c r="PTH28" s="99"/>
      <c r="PTI28" s="99"/>
      <c r="PTJ28" s="99"/>
      <c r="PTK28" s="99"/>
      <c r="PTL28" s="99"/>
      <c r="PTM28" s="99"/>
      <c r="PTN28" s="99"/>
      <c r="PTO28" s="99"/>
      <c r="PTP28" s="99"/>
      <c r="PTQ28" s="99"/>
      <c r="PTR28" s="99"/>
      <c r="PTS28" s="99"/>
      <c r="PTT28" s="99"/>
      <c r="PTU28" s="99"/>
      <c r="PTV28" s="99"/>
      <c r="PTW28" s="99"/>
      <c r="PTX28" s="99"/>
      <c r="PTY28" s="99"/>
      <c r="PTZ28" s="99"/>
      <c r="PUA28" s="99"/>
      <c r="PUB28" s="99"/>
      <c r="PUC28" s="99"/>
      <c r="PUD28" s="99"/>
      <c r="PUE28" s="99"/>
      <c r="PUF28" s="99"/>
      <c r="PUG28" s="99"/>
      <c r="PUH28" s="99"/>
      <c r="PUI28" s="99"/>
      <c r="PUJ28" s="99"/>
      <c r="PUK28" s="99"/>
      <c r="PUL28" s="99"/>
      <c r="PUM28" s="99"/>
      <c r="PUN28" s="99"/>
      <c r="PUO28" s="99"/>
      <c r="PUP28" s="99"/>
      <c r="PUQ28" s="99"/>
      <c r="PUR28" s="99"/>
      <c r="PUS28" s="99"/>
      <c r="PUT28" s="99"/>
      <c r="PUU28" s="99"/>
      <c r="PUV28" s="99"/>
      <c r="PUW28" s="99"/>
      <c r="PUX28" s="99"/>
      <c r="PUY28" s="99"/>
      <c r="PUZ28" s="99"/>
      <c r="PVA28" s="99"/>
      <c r="PVB28" s="99"/>
      <c r="PVC28" s="99"/>
      <c r="PVD28" s="99"/>
      <c r="PVE28" s="99"/>
      <c r="PVF28" s="99"/>
      <c r="PVG28" s="99"/>
      <c r="PVH28" s="99"/>
      <c r="PVI28" s="99"/>
      <c r="PVJ28" s="99"/>
      <c r="PVK28" s="99"/>
      <c r="PVL28" s="99"/>
      <c r="PVM28" s="99"/>
      <c r="PVN28" s="99"/>
      <c r="PVO28" s="99"/>
      <c r="PVP28" s="99"/>
      <c r="PVQ28" s="99"/>
      <c r="PVR28" s="99"/>
      <c r="PVS28" s="99"/>
      <c r="PVT28" s="99"/>
      <c r="PVU28" s="99"/>
      <c r="PVV28" s="99"/>
      <c r="PVW28" s="99"/>
      <c r="PVX28" s="99"/>
      <c r="PVY28" s="99"/>
      <c r="PVZ28" s="99"/>
      <c r="PWA28" s="99"/>
      <c r="PWB28" s="99"/>
      <c r="PWC28" s="99"/>
      <c r="PWD28" s="99"/>
      <c r="PWE28" s="99"/>
      <c r="PWF28" s="99"/>
      <c r="PWG28" s="99"/>
      <c r="PWH28" s="99"/>
      <c r="PWI28" s="99"/>
      <c r="PWJ28" s="99"/>
      <c r="PWK28" s="99"/>
      <c r="PWL28" s="99"/>
      <c r="PWM28" s="99"/>
      <c r="PWN28" s="99"/>
      <c r="PWO28" s="99"/>
      <c r="PWP28" s="99"/>
      <c r="PWQ28" s="99"/>
      <c r="PWR28" s="99"/>
      <c r="PWS28" s="99"/>
      <c r="PWT28" s="99"/>
      <c r="PWU28" s="99"/>
      <c r="PWV28" s="99"/>
      <c r="PWW28" s="99"/>
      <c r="PWX28" s="99"/>
      <c r="PWY28" s="99"/>
      <c r="PWZ28" s="99"/>
      <c r="PXA28" s="99"/>
      <c r="PXB28" s="99"/>
      <c r="PXC28" s="99"/>
      <c r="PXD28" s="99"/>
      <c r="PXE28" s="99"/>
      <c r="PXF28" s="99"/>
      <c r="PXG28" s="99"/>
      <c r="PXH28" s="99"/>
      <c r="PXI28" s="99"/>
      <c r="PXJ28" s="99"/>
      <c r="PXK28" s="99"/>
      <c r="PXL28" s="99"/>
      <c r="PXM28" s="99"/>
      <c r="PXN28" s="99"/>
      <c r="PXO28" s="99"/>
      <c r="PXP28" s="99"/>
      <c r="PXQ28" s="99"/>
      <c r="PXR28" s="99"/>
      <c r="PXS28" s="99"/>
      <c r="PXT28" s="99"/>
      <c r="PXU28" s="99"/>
      <c r="PXV28" s="99"/>
      <c r="PXW28" s="99"/>
      <c r="PXX28" s="99"/>
      <c r="PXY28" s="99"/>
      <c r="PXZ28" s="99"/>
      <c r="PYA28" s="99"/>
      <c r="PYB28" s="99"/>
      <c r="PYC28" s="99"/>
      <c r="PYD28" s="99"/>
      <c r="PYE28" s="99"/>
      <c r="PYF28" s="99"/>
      <c r="PYG28" s="99"/>
      <c r="PYH28" s="99"/>
      <c r="PYI28" s="99"/>
      <c r="PYJ28" s="99"/>
      <c r="PYK28" s="99"/>
      <c r="PYL28" s="99"/>
      <c r="PYM28" s="99"/>
      <c r="PYN28" s="99"/>
      <c r="PYO28" s="99"/>
      <c r="PYP28" s="99"/>
      <c r="PYQ28" s="99"/>
      <c r="PYR28" s="99"/>
      <c r="PYS28" s="99"/>
      <c r="PYT28" s="99"/>
      <c r="PYU28" s="99"/>
      <c r="PYV28" s="99"/>
      <c r="PYW28" s="99"/>
      <c r="PYX28" s="99"/>
      <c r="PYY28" s="99"/>
      <c r="PYZ28" s="99"/>
      <c r="PZA28" s="99"/>
      <c r="PZB28" s="99"/>
      <c r="PZC28" s="99"/>
      <c r="PZD28" s="99"/>
      <c r="PZE28" s="99"/>
      <c r="PZF28" s="99"/>
      <c r="PZG28" s="99"/>
      <c r="PZH28" s="99"/>
      <c r="PZI28" s="99"/>
      <c r="PZJ28" s="99"/>
      <c r="PZK28" s="99"/>
      <c r="PZL28" s="99"/>
      <c r="PZM28" s="99"/>
      <c r="PZN28" s="99"/>
      <c r="PZO28" s="99"/>
      <c r="PZP28" s="99"/>
      <c r="PZQ28" s="99"/>
      <c r="PZR28" s="99"/>
      <c r="PZS28" s="99"/>
      <c r="PZT28" s="99"/>
      <c r="PZU28" s="99"/>
      <c r="PZV28" s="99"/>
      <c r="PZW28" s="99"/>
      <c r="PZX28" s="99"/>
      <c r="PZY28" s="99"/>
      <c r="PZZ28" s="99"/>
      <c r="QAA28" s="99"/>
      <c r="QAB28" s="99"/>
      <c r="QAC28" s="99"/>
      <c r="QAD28" s="99"/>
      <c r="QAE28" s="99"/>
      <c r="QAF28" s="99"/>
      <c r="QAG28" s="99"/>
      <c r="QAH28" s="99"/>
      <c r="QAI28" s="99"/>
      <c r="QAJ28" s="99"/>
      <c r="QAK28" s="99"/>
      <c r="QAL28" s="99"/>
      <c r="QAM28" s="99"/>
      <c r="QAN28" s="99"/>
      <c r="QAO28" s="99"/>
      <c r="QAP28" s="99"/>
      <c r="QAQ28" s="99"/>
      <c r="QAR28" s="99"/>
      <c r="QAS28" s="99"/>
      <c r="QAT28" s="99"/>
      <c r="QAU28" s="99"/>
      <c r="QAV28" s="99"/>
      <c r="QAW28" s="99"/>
      <c r="QAX28" s="99"/>
      <c r="QAY28" s="99"/>
      <c r="QAZ28" s="99"/>
      <c r="QBA28" s="99"/>
      <c r="QBB28" s="99"/>
      <c r="QBC28" s="99"/>
      <c r="QBD28" s="99"/>
      <c r="QBE28" s="99"/>
      <c r="QBF28" s="99"/>
      <c r="QBG28" s="99"/>
      <c r="QBH28" s="99"/>
      <c r="QBI28" s="99"/>
      <c r="QBJ28" s="99"/>
      <c r="QBK28" s="99"/>
      <c r="QBL28" s="99"/>
      <c r="QBM28" s="99"/>
      <c r="QBN28" s="99"/>
      <c r="QBO28" s="99"/>
      <c r="QBP28" s="99"/>
      <c r="QBQ28" s="99"/>
      <c r="QBR28" s="99"/>
      <c r="QBS28" s="99"/>
      <c r="QBT28" s="99"/>
      <c r="QBU28" s="99"/>
      <c r="QBV28" s="99"/>
      <c r="QBW28" s="99"/>
      <c r="QBX28" s="99"/>
      <c r="QBY28" s="99"/>
      <c r="QBZ28" s="99"/>
      <c r="QCA28" s="99"/>
      <c r="QCB28" s="99"/>
      <c r="QCC28" s="99"/>
      <c r="QCD28" s="99"/>
      <c r="QCE28" s="99"/>
      <c r="QCF28" s="99"/>
      <c r="QCG28" s="99"/>
      <c r="QCH28" s="99"/>
      <c r="QCI28" s="99"/>
      <c r="QCJ28" s="99"/>
      <c r="QCK28" s="99"/>
      <c r="QCL28" s="99"/>
      <c r="QCM28" s="99"/>
      <c r="QCN28" s="99"/>
      <c r="QCO28" s="99"/>
      <c r="QCP28" s="99"/>
      <c r="QCQ28" s="99"/>
      <c r="QCR28" s="99"/>
      <c r="QCS28" s="99"/>
      <c r="QCT28" s="99"/>
      <c r="QCU28" s="99"/>
      <c r="QCV28" s="99"/>
      <c r="QCW28" s="99"/>
      <c r="QCX28" s="99"/>
      <c r="QCY28" s="99"/>
      <c r="QCZ28" s="99"/>
      <c r="QDA28" s="99"/>
      <c r="QDB28" s="99"/>
      <c r="QDC28" s="99"/>
      <c r="QDD28" s="99"/>
      <c r="QDE28" s="99"/>
      <c r="QDF28" s="99"/>
      <c r="QDG28" s="99"/>
      <c r="QDH28" s="99"/>
      <c r="QDI28" s="99"/>
      <c r="QDJ28" s="99"/>
      <c r="QDK28" s="99"/>
      <c r="QDL28" s="99"/>
      <c r="QDM28" s="99"/>
      <c r="QDN28" s="99"/>
      <c r="QDO28" s="99"/>
      <c r="QDP28" s="99"/>
      <c r="QDQ28" s="99"/>
      <c r="QDR28" s="99"/>
      <c r="QDS28" s="99"/>
      <c r="QDT28" s="99"/>
      <c r="QDU28" s="99"/>
      <c r="QDV28" s="99"/>
      <c r="QDW28" s="99"/>
      <c r="QDX28" s="99"/>
      <c r="QDY28" s="99"/>
      <c r="QDZ28" s="99"/>
      <c r="QEA28" s="99"/>
      <c r="QEB28" s="99"/>
      <c r="QEC28" s="99"/>
      <c r="QED28" s="99"/>
      <c r="QEE28" s="99"/>
      <c r="QEF28" s="99"/>
      <c r="QEG28" s="99"/>
      <c r="QEH28" s="99"/>
      <c r="QEI28" s="99"/>
      <c r="QEJ28" s="99"/>
      <c r="QEK28" s="99"/>
      <c r="QEL28" s="99"/>
      <c r="QEM28" s="99"/>
      <c r="QEN28" s="99"/>
      <c r="QEO28" s="99"/>
      <c r="QEP28" s="99"/>
      <c r="QEQ28" s="99"/>
      <c r="QER28" s="99"/>
      <c r="QES28" s="99"/>
      <c r="QET28" s="99"/>
      <c r="QEU28" s="99"/>
      <c r="QEV28" s="99"/>
      <c r="QEW28" s="99"/>
      <c r="QEX28" s="99"/>
      <c r="QEY28" s="99"/>
      <c r="QEZ28" s="99"/>
      <c r="QFA28" s="99"/>
      <c r="QFB28" s="99"/>
      <c r="QFC28" s="99"/>
      <c r="QFD28" s="99"/>
      <c r="QFE28" s="99"/>
      <c r="QFF28" s="99"/>
      <c r="QFG28" s="99"/>
      <c r="QFH28" s="99"/>
      <c r="QFI28" s="99"/>
      <c r="QFJ28" s="99"/>
      <c r="QFK28" s="99"/>
      <c r="QFL28" s="99"/>
      <c r="QFM28" s="99"/>
      <c r="QFN28" s="99"/>
      <c r="QFO28" s="99"/>
      <c r="QFP28" s="99"/>
      <c r="QFQ28" s="99"/>
      <c r="QFR28" s="99"/>
      <c r="QFS28" s="99"/>
      <c r="QFT28" s="99"/>
      <c r="QFU28" s="99"/>
      <c r="QFV28" s="99"/>
      <c r="QFW28" s="99"/>
      <c r="QFX28" s="99"/>
      <c r="QFY28" s="99"/>
      <c r="QFZ28" s="99"/>
      <c r="QGA28" s="99"/>
      <c r="QGB28" s="99"/>
      <c r="QGC28" s="99"/>
      <c r="QGD28" s="99"/>
      <c r="QGE28" s="99"/>
      <c r="QGF28" s="99"/>
      <c r="QGG28" s="99"/>
      <c r="QGH28" s="99"/>
      <c r="QGI28" s="99"/>
      <c r="QGJ28" s="99"/>
      <c r="QGK28" s="99"/>
      <c r="QGL28" s="99"/>
      <c r="QGM28" s="99"/>
      <c r="QGN28" s="99"/>
      <c r="QGO28" s="99"/>
      <c r="QGP28" s="99"/>
      <c r="QGQ28" s="99"/>
      <c r="QGR28" s="99"/>
      <c r="QGS28" s="99"/>
      <c r="QGT28" s="99"/>
      <c r="QGU28" s="99"/>
      <c r="QGV28" s="99"/>
      <c r="QGW28" s="99"/>
      <c r="QGX28" s="99"/>
      <c r="QGY28" s="99"/>
      <c r="QGZ28" s="99"/>
      <c r="QHA28" s="99"/>
      <c r="QHB28" s="99"/>
      <c r="QHC28" s="99"/>
      <c r="QHD28" s="99"/>
      <c r="QHE28" s="99"/>
      <c r="QHF28" s="99"/>
      <c r="QHG28" s="99"/>
      <c r="QHH28" s="99"/>
      <c r="QHI28" s="99"/>
      <c r="QHJ28" s="99"/>
      <c r="QHK28" s="99"/>
      <c r="QHL28" s="99"/>
      <c r="QHM28" s="99"/>
      <c r="QHN28" s="99"/>
      <c r="QHO28" s="99"/>
      <c r="QHP28" s="99"/>
      <c r="QHQ28" s="99"/>
      <c r="QHR28" s="99"/>
      <c r="QHS28" s="99"/>
      <c r="QHT28" s="99"/>
      <c r="QHU28" s="99"/>
      <c r="QHV28" s="99"/>
      <c r="QHW28" s="99"/>
      <c r="QHX28" s="99"/>
      <c r="QHY28" s="99"/>
      <c r="QHZ28" s="99"/>
      <c r="QIA28" s="99"/>
      <c r="QIB28" s="99"/>
      <c r="QIC28" s="99"/>
      <c r="QID28" s="99"/>
      <c r="QIE28" s="99"/>
      <c r="QIF28" s="99"/>
      <c r="QIG28" s="99"/>
      <c r="QIH28" s="99"/>
      <c r="QII28" s="99"/>
      <c r="QIJ28" s="99"/>
      <c r="QIK28" s="99"/>
      <c r="QIL28" s="99"/>
      <c r="QIM28" s="99"/>
      <c r="QIN28" s="99"/>
      <c r="QIO28" s="99"/>
      <c r="QIP28" s="99"/>
      <c r="QIQ28" s="99"/>
      <c r="QIR28" s="99"/>
      <c r="QIS28" s="99"/>
      <c r="QIT28" s="99"/>
      <c r="QIU28" s="99"/>
      <c r="QIV28" s="99"/>
      <c r="QIW28" s="99"/>
      <c r="QIX28" s="99"/>
      <c r="QIY28" s="99"/>
      <c r="QIZ28" s="99"/>
      <c r="QJA28" s="99"/>
      <c r="QJB28" s="99"/>
      <c r="QJC28" s="99"/>
      <c r="QJD28" s="99"/>
      <c r="QJE28" s="99"/>
      <c r="QJF28" s="99"/>
      <c r="QJG28" s="99"/>
      <c r="QJH28" s="99"/>
      <c r="QJI28" s="99"/>
      <c r="QJJ28" s="99"/>
      <c r="QJK28" s="99"/>
      <c r="QJL28" s="99"/>
      <c r="QJM28" s="99"/>
      <c r="QJN28" s="99"/>
      <c r="QJO28" s="99"/>
      <c r="QJP28" s="99"/>
      <c r="QJQ28" s="99"/>
      <c r="QJR28" s="99"/>
      <c r="QJS28" s="99"/>
      <c r="QJT28" s="99"/>
      <c r="QJU28" s="99"/>
      <c r="QJV28" s="99"/>
      <c r="QJW28" s="99"/>
      <c r="QJX28" s="99"/>
      <c r="QJY28" s="99"/>
      <c r="QJZ28" s="99"/>
      <c r="QKA28" s="99"/>
      <c r="QKB28" s="99"/>
      <c r="QKC28" s="99"/>
      <c r="QKD28" s="99"/>
      <c r="QKE28" s="99"/>
      <c r="QKF28" s="99"/>
      <c r="QKG28" s="99"/>
      <c r="QKH28" s="99"/>
      <c r="QKI28" s="99"/>
      <c r="QKJ28" s="99"/>
      <c r="QKK28" s="99"/>
      <c r="QKL28" s="99"/>
      <c r="QKM28" s="99"/>
      <c r="QKN28" s="99"/>
      <c r="QKO28" s="99"/>
      <c r="QKP28" s="99"/>
      <c r="QKQ28" s="99"/>
      <c r="QKR28" s="99"/>
      <c r="QKS28" s="99"/>
      <c r="QKT28" s="99"/>
      <c r="QKU28" s="99"/>
      <c r="QKV28" s="99"/>
      <c r="QKW28" s="99"/>
      <c r="QKX28" s="99"/>
      <c r="QKY28" s="99"/>
      <c r="QKZ28" s="99"/>
      <c r="QLA28" s="99"/>
      <c r="QLB28" s="99"/>
      <c r="QLC28" s="99"/>
      <c r="QLD28" s="99"/>
      <c r="QLE28" s="99"/>
      <c r="QLF28" s="99"/>
      <c r="QLG28" s="99"/>
      <c r="QLH28" s="99"/>
      <c r="QLI28" s="99"/>
      <c r="QLJ28" s="99"/>
      <c r="QLK28" s="99"/>
      <c r="QLL28" s="99"/>
      <c r="QLM28" s="99"/>
      <c r="QLN28" s="99"/>
      <c r="QLO28" s="99"/>
      <c r="QLP28" s="99"/>
      <c r="QLQ28" s="99"/>
      <c r="QLR28" s="99"/>
      <c r="QLS28" s="99"/>
      <c r="QLT28" s="99"/>
      <c r="QLU28" s="99"/>
      <c r="QLV28" s="99"/>
      <c r="QLW28" s="99"/>
      <c r="QLX28" s="99"/>
      <c r="QLY28" s="99"/>
      <c r="QLZ28" s="99"/>
      <c r="QMA28" s="99"/>
      <c r="QMB28" s="99"/>
      <c r="QMC28" s="99"/>
      <c r="QMD28" s="99"/>
      <c r="QME28" s="99"/>
      <c r="QMF28" s="99"/>
      <c r="QMG28" s="99"/>
      <c r="QMH28" s="99"/>
      <c r="QMI28" s="99"/>
      <c r="QMJ28" s="99"/>
      <c r="QMK28" s="99"/>
      <c r="QML28" s="99"/>
      <c r="QMM28" s="99"/>
      <c r="QMN28" s="99"/>
      <c r="QMO28" s="99"/>
      <c r="QMP28" s="99"/>
      <c r="QMQ28" s="99"/>
      <c r="QMR28" s="99"/>
      <c r="QMS28" s="99"/>
      <c r="QMT28" s="99"/>
      <c r="QMU28" s="99"/>
      <c r="QMV28" s="99"/>
      <c r="QMW28" s="99"/>
      <c r="QMX28" s="99"/>
      <c r="QMY28" s="99"/>
      <c r="QMZ28" s="99"/>
      <c r="QNA28" s="99"/>
      <c r="QNB28" s="99"/>
      <c r="QNC28" s="99"/>
      <c r="QND28" s="99"/>
      <c r="QNE28" s="99"/>
      <c r="QNF28" s="99"/>
      <c r="QNG28" s="99"/>
      <c r="QNH28" s="99"/>
      <c r="QNI28" s="99"/>
      <c r="QNJ28" s="99"/>
      <c r="QNK28" s="99"/>
      <c r="QNL28" s="99"/>
      <c r="QNM28" s="99"/>
      <c r="QNN28" s="99"/>
      <c r="QNO28" s="99"/>
      <c r="QNP28" s="99"/>
      <c r="QNQ28" s="99"/>
      <c r="QNR28" s="99"/>
      <c r="QNS28" s="99"/>
      <c r="QNT28" s="99"/>
      <c r="QNU28" s="99"/>
      <c r="QNV28" s="99"/>
      <c r="QNW28" s="99"/>
      <c r="QNX28" s="99"/>
      <c r="QNY28" s="99"/>
      <c r="QNZ28" s="99"/>
      <c r="QOA28" s="99"/>
      <c r="QOB28" s="99"/>
      <c r="QOC28" s="99"/>
      <c r="QOD28" s="99"/>
      <c r="QOE28" s="99"/>
      <c r="QOF28" s="99"/>
      <c r="QOG28" s="99"/>
      <c r="QOH28" s="99"/>
      <c r="QOI28" s="99"/>
      <c r="QOJ28" s="99"/>
      <c r="QOK28" s="99"/>
      <c r="QOL28" s="99"/>
      <c r="QOM28" s="99"/>
      <c r="QON28" s="99"/>
      <c r="QOO28" s="99"/>
      <c r="QOP28" s="99"/>
      <c r="QOQ28" s="99"/>
      <c r="QOR28" s="99"/>
      <c r="QOS28" s="99"/>
      <c r="QOT28" s="99"/>
      <c r="QOU28" s="99"/>
      <c r="QOV28" s="99"/>
      <c r="QOW28" s="99"/>
      <c r="QOX28" s="99"/>
      <c r="QOY28" s="99"/>
      <c r="QOZ28" s="99"/>
      <c r="QPA28" s="99"/>
      <c r="QPB28" s="99"/>
      <c r="QPC28" s="99"/>
      <c r="QPD28" s="99"/>
      <c r="QPE28" s="99"/>
      <c r="QPF28" s="99"/>
      <c r="QPG28" s="99"/>
      <c r="QPH28" s="99"/>
      <c r="QPI28" s="99"/>
      <c r="QPJ28" s="99"/>
      <c r="QPK28" s="99"/>
      <c r="QPL28" s="99"/>
      <c r="QPM28" s="99"/>
      <c r="QPN28" s="99"/>
      <c r="QPO28" s="99"/>
      <c r="QPP28" s="99"/>
      <c r="QPQ28" s="99"/>
      <c r="QPR28" s="99"/>
      <c r="QPS28" s="99"/>
      <c r="QPT28" s="99"/>
      <c r="QPU28" s="99"/>
      <c r="QPV28" s="99"/>
      <c r="QPW28" s="99"/>
      <c r="QPX28" s="99"/>
      <c r="QPY28" s="99"/>
      <c r="QPZ28" s="99"/>
      <c r="QQA28" s="99"/>
      <c r="QQB28" s="99"/>
      <c r="QQC28" s="99"/>
      <c r="QQD28" s="99"/>
      <c r="QQE28" s="99"/>
      <c r="QQF28" s="99"/>
      <c r="QQG28" s="99"/>
      <c r="QQH28" s="99"/>
      <c r="QQI28" s="99"/>
      <c r="QQJ28" s="99"/>
      <c r="QQK28" s="99"/>
      <c r="QQL28" s="99"/>
      <c r="QQM28" s="99"/>
      <c r="QQN28" s="99"/>
      <c r="QQO28" s="99"/>
      <c r="QQP28" s="99"/>
      <c r="QQQ28" s="99"/>
      <c r="QQR28" s="99"/>
      <c r="QQS28" s="99"/>
      <c r="QQT28" s="99"/>
      <c r="QQU28" s="99"/>
      <c r="QQV28" s="99"/>
      <c r="QQW28" s="99"/>
      <c r="QQX28" s="99"/>
      <c r="QQY28" s="99"/>
      <c r="QQZ28" s="99"/>
      <c r="QRA28" s="99"/>
      <c r="QRB28" s="99"/>
      <c r="QRC28" s="99"/>
      <c r="QRD28" s="99"/>
      <c r="QRE28" s="99"/>
      <c r="QRF28" s="99"/>
      <c r="QRG28" s="99"/>
      <c r="QRH28" s="99"/>
      <c r="QRI28" s="99"/>
      <c r="QRJ28" s="99"/>
      <c r="QRK28" s="99"/>
      <c r="QRL28" s="99"/>
      <c r="QRM28" s="99"/>
      <c r="QRN28" s="99"/>
      <c r="QRO28" s="99"/>
      <c r="QRP28" s="99"/>
      <c r="QRQ28" s="99"/>
      <c r="QRR28" s="99"/>
      <c r="QRS28" s="99"/>
      <c r="QRT28" s="99"/>
      <c r="QRU28" s="99"/>
      <c r="QRV28" s="99"/>
      <c r="QRW28" s="99"/>
      <c r="QRX28" s="99"/>
      <c r="QRY28" s="99"/>
      <c r="QRZ28" s="99"/>
      <c r="QSA28" s="99"/>
      <c r="QSB28" s="99"/>
      <c r="QSC28" s="99"/>
      <c r="QSD28" s="99"/>
      <c r="QSE28" s="99"/>
      <c r="QSF28" s="99"/>
      <c r="QSG28" s="99"/>
      <c r="QSH28" s="99"/>
      <c r="QSI28" s="99"/>
      <c r="QSJ28" s="99"/>
      <c r="QSK28" s="99"/>
      <c r="QSL28" s="99"/>
      <c r="QSM28" s="99"/>
      <c r="QSN28" s="99"/>
      <c r="QSO28" s="99"/>
      <c r="QSP28" s="99"/>
      <c r="QSQ28" s="99"/>
      <c r="QSR28" s="99"/>
      <c r="QSS28" s="99"/>
      <c r="QST28" s="99"/>
      <c r="QSU28" s="99"/>
      <c r="QSV28" s="99"/>
      <c r="QSW28" s="99"/>
      <c r="QSX28" s="99"/>
      <c r="QSY28" s="99"/>
      <c r="QSZ28" s="99"/>
      <c r="QTA28" s="99"/>
      <c r="QTB28" s="99"/>
      <c r="QTC28" s="99"/>
      <c r="QTD28" s="99"/>
      <c r="QTE28" s="99"/>
      <c r="QTF28" s="99"/>
      <c r="QTG28" s="99"/>
      <c r="QTH28" s="99"/>
      <c r="QTI28" s="99"/>
      <c r="QTJ28" s="99"/>
      <c r="QTK28" s="99"/>
      <c r="QTL28" s="99"/>
      <c r="QTM28" s="99"/>
      <c r="QTN28" s="99"/>
      <c r="QTO28" s="99"/>
      <c r="QTP28" s="99"/>
      <c r="QTQ28" s="99"/>
      <c r="QTR28" s="99"/>
      <c r="QTS28" s="99"/>
      <c r="QTT28" s="99"/>
      <c r="QTU28" s="99"/>
      <c r="QTV28" s="99"/>
      <c r="QTW28" s="99"/>
      <c r="QTX28" s="99"/>
      <c r="QTY28" s="99"/>
      <c r="QTZ28" s="99"/>
      <c r="QUA28" s="99"/>
      <c r="QUB28" s="99"/>
      <c r="QUC28" s="99"/>
      <c r="QUD28" s="99"/>
      <c r="QUE28" s="99"/>
      <c r="QUF28" s="99"/>
      <c r="QUG28" s="99"/>
      <c r="QUH28" s="99"/>
      <c r="QUI28" s="99"/>
      <c r="QUJ28" s="99"/>
      <c r="QUK28" s="99"/>
      <c r="QUL28" s="99"/>
      <c r="QUM28" s="99"/>
      <c r="QUN28" s="99"/>
      <c r="QUO28" s="99"/>
      <c r="QUP28" s="99"/>
      <c r="QUQ28" s="99"/>
      <c r="QUR28" s="99"/>
      <c r="QUS28" s="99"/>
      <c r="QUT28" s="99"/>
      <c r="QUU28" s="99"/>
      <c r="QUV28" s="99"/>
      <c r="QUW28" s="99"/>
      <c r="QUX28" s="99"/>
      <c r="QUY28" s="99"/>
      <c r="QUZ28" s="99"/>
      <c r="QVA28" s="99"/>
      <c r="QVB28" s="99"/>
      <c r="QVC28" s="99"/>
      <c r="QVD28" s="99"/>
      <c r="QVE28" s="99"/>
      <c r="QVF28" s="99"/>
      <c r="QVG28" s="99"/>
      <c r="QVH28" s="99"/>
      <c r="QVI28" s="99"/>
      <c r="QVJ28" s="99"/>
      <c r="QVK28" s="99"/>
      <c r="QVL28" s="99"/>
      <c r="QVM28" s="99"/>
      <c r="QVN28" s="99"/>
      <c r="QVO28" s="99"/>
      <c r="QVP28" s="99"/>
      <c r="QVQ28" s="99"/>
      <c r="QVR28" s="99"/>
      <c r="QVS28" s="99"/>
      <c r="QVT28" s="99"/>
      <c r="QVU28" s="99"/>
      <c r="QVV28" s="99"/>
      <c r="QVW28" s="99"/>
      <c r="QVX28" s="99"/>
      <c r="QVY28" s="99"/>
      <c r="QVZ28" s="99"/>
      <c r="QWA28" s="99"/>
      <c r="QWB28" s="99"/>
      <c r="QWC28" s="99"/>
      <c r="QWD28" s="99"/>
      <c r="QWE28" s="99"/>
      <c r="QWF28" s="99"/>
      <c r="QWG28" s="99"/>
      <c r="QWH28" s="99"/>
      <c r="QWI28" s="99"/>
      <c r="QWJ28" s="99"/>
      <c r="QWK28" s="99"/>
      <c r="QWL28" s="99"/>
      <c r="QWM28" s="99"/>
      <c r="QWN28" s="99"/>
      <c r="QWO28" s="99"/>
      <c r="QWP28" s="99"/>
      <c r="QWQ28" s="99"/>
      <c r="QWR28" s="99"/>
      <c r="QWS28" s="99"/>
      <c r="QWT28" s="99"/>
      <c r="QWU28" s="99"/>
      <c r="QWV28" s="99"/>
      <c r="QWW28" s="99"/>
      <c r="QWX28" s="99"/>
      <c r="QWY28" s="99"/>
      <c r="QWZ28" s="99"/>
      <c r="QXA28" s="99"/>
      <c r="QXB28" s="99"/>
      <c r="QXC28" s="99"/>
      <c r="QXD28" s="99"/>
      <c r="QXE28" s="99"/>
      <c r="QXF28" s="99"/>
      <c r="QXG28" s="99"/>
      <c r="QXH28" s="99"/>
      <c r="QXI28" s="99"/>
      <c r="QXJ28" s="99"/>
      <c r="QXK28" s="99"/>
      <c r="QXL28" s="99"/>
      <c r="QXM28" s="99"/>
      <c r="QXN28" s="99"/>
      <c r="QXO28" s="99"/>
      <c r="QXP28" s="99"/>
      <c r="QXQ28" s="99"/>
      <c r="QXR28" s="99"/>
      <c r="QXS28" s="99"/>
      <c r="QXT28" s="99"/>
      <c r="QXU28" s="99"/>
      <c r="QXV28" s="99"/>
      <c r="QXW28" s="99"/>
      <c r="QXX28" s="99"/>
      <c r="QXY28" s="99"/>
      <c r="QXZ28" s="99"/>
      <c r="QYA28" s="99"/>
      <c r="QYB28" s="99"/>
      <c r="QYC28" s="99"/>
      <c r="QYD28" s="99"/>
      <c r="QYE28" s="99"/>
      <c r="QYF28" s="99"/>
      <c r="QYG28" s="99"/>
      <c r="QYH28" s="99"/>
      <c r="QYI28" s="99"/>
      <c r="QYJ28" s="99"/>
      <c r="QYK28" s="99"/>
      <c r="QYL28" s="99"/>
      <c r="QYM28" s="99"/>
      <c r="QYN28" s="99"/>
      <c r="QYO28" s="99"/>
      <c r="QYP28" s="99"/>
      <c r="QYQ28" s="99"/>
      <c r="QYR28" s="99"/>
      <c r="QYS28" s="99"/>
      <c r="QYT28" s="99"/>
      <c r="QYU28" s="99"/>
      <c r="QYV28" s="99"/>
      <c r="QYW28" s="99"/>
      <c r="QYX28" s="99"/>
      <c r="QYY28" s="99"/>
      <c r="QYZ28" s="99"/>
      <c r="QZA28" s="99"/>
      <c r="QZB28" s="99"/>
      <c r="QZC28" s="99"/>
      <c r="QZD28" s="99"/>
      <c r="QZE28" s="99"/>
      <c r="QZF28" s="99"/>
      <c r="QZG28" s="99"/>
      <c r="QZH28" s="99"/>
      <c r="QZI28" s="99"/>
      <c r="QZJ28" s="99"/>
      <c r="QZK28" s="99"/>
      <c r="QZL28" s="99"/>
      <c r="QZM28" s="99"/>
      <c r="QZN28" s="99"/>
      <c r="QZO28" s="99"/>
      <c r="QZP28" s="99"/>
      <c r="QZQ28" s="99"/>
      <c r="QZR28" s="99"/>
      <c r="QZS28" s="99"/>
      <c r="QZT28" s="99"/>
      <c r="QZU28" s="99"/>
      <c r="QZV28" s="99"/>
      <c r="QZW28" s="99"/>
      <c r="QZX28" s="99"/>
      <c r="QZY28" s="99"/>
      <c r="QZZ28" s="99"/>
      <c r="RAA28" s="99"/>
      <c r="RAB28" s="99"/>
      <c r="RAC28" s="99"/>
      <c r="RAD28" s="99"/>
      <c r="RAE28" s="99"/>
      <c r="RAF28" s="99"/>
      <c r="RAG28" s="99"/>
      <c r="RAH28" s="99"/>
      <c r="RAI28" s="99"/>
      <c r="RAJ28" s="99"/>
      <c r="RAK28" s="99"/>
      <c r="RAL28" s="99"/>
      <c r="RAM28" s="99"/>
      <c r="RAN28" s="99"/>
      <c r="RAO28" s="99"/>
      <c r="RAP28" s="99"/>
      <c r="RAQ28" s="99"/>
      <c r="RAR28" s="99"/>
      <c r="RAS28" s="99"/>
      <c r="RAT28" s="99"/>
      <c r="RAU28" s="99"/>
      <c r="RAV28" s="99"/>
      <c r="RAW28" s="99"/>
      <c r="RAX28" s="99"/>
      <c r="RAY28" s="99"/>
      <c r="RAZ28" s="99"/>
      <c r="RBA28" s="99"/>
      <c r="RBB28" s="99"/>
      <c r="RBC28" s="99"/>
      <c r="RBD28" s="99"/>
      <c r="RBE28" s="99"/>
      <c r="RBF28" s="99"/>
      <c r="RBG28" s="99"/>
      <c r="RBH28" s="99"/>
      <c r="RBI28" s="99"/>
      <c r="RBJ28" s="99"/>
      <c r="RBK28" s="99"/>
      <c r="RBL28" s="99"/>
      <c r="RBM28" s="99"/>
      <c r="RBN28" s="99"/>
      <c r="RBO28" s="99"/>
      <c r="RBP28" s="99"/>
      <c r="RBQ28" s="99"/>
      <c r="RBR28" s="99"/>
      <c r="RBS28" s="99"/>
      <c r="RBT28" s="99"/>
      <c r="RBU28" s="99"/>
      <c r="RBV28" s="99"/>
      <c r="RBW28" s="99"/>
      <c r="RBX28" s="99"/>
      <c r="RBY28" s="99"/>
      <c r="RBZ28" s="99"/>
      <c r="RCA28" s="99"/>
      <c r="RCB28" s="99"/>
      <c r="RCC28" s="99"/>
      <c r="RCD28" s="99"/>
      <c r="RCE28" s="99"/>
      <c r="RCF28" s="99"/>
      <c r="RCG28" s="99"/>
      <c r="RCH28" s="99"/>
      <c r="RCI28" s="99"/>
      <c r="RCJ28" s="99"/>
      <c r="RCK28" s="99"/>
      <c r="RCL28" s="99"/>
      <c r="RCM28" s="99"/>
      <c r="RCN28" s="99"/>
      <c r="RCO28" s="99"/>
      <c r="RCP28" s="99"/>
      <c r="RCQ28" s="99"/>
      <c r="RCR28" s="99"/>
      <c r="RCS28" s="99"/>
      <c r="RCT28" s="99"/>
      <c r="RCU28" s="99"/>
      <c r="RCV28" s="99"/>
      <c r="RCW28" s="99"/>
      <c r="RCX28" s="99"/>
      <c r="RCY28" s="99"/>
      <c r="RCZ28" s="99"/>
      <c r="RDA28" s="99"/>
      <c r="RDB28" s="99"/>
      <c r="RDC28" s="99"/>
      <c r="RDD28" s="99"/>
      <c r="RDE28" s="99"/>
      <c r="RDF28" s="99"/>
      <c r="RDG28" s="99"/>
      <c r="RDH28" s="99"/>
      <c r="RDI28" s="99"/>
      <c r="RDJ28" s="99"/>
      <c r="RDK28" s="99"/>
      <c r="RDL28" s="99"/>
      <c r="RDM28" s="99"/>
      <c r="RDN28" s="99"/>
      <c r="RDO28" s="99"/>
      <c r="RDP28" s="99"/>
      <c r="RDQ28" s="99"/>
      <c r="RDR28" s="99"/>
      <c r="RDS28" s="99"/>
      <c r="RDT28" s="99"/>
      <c r="RDU28" s="99"/>
      <c r="RDV28" s="99"/>
      <c r="RDW28" s="99"/>
      <c r="RDX28" s="99"/>
      <c r="RDY28" s="99"/>
      <c r="RDZ28" s="99"/>
      <c r="REA28" s="99"/>
      <c r="REB28" s="99"/>
      <c r="REC28" s="99"/>
      <c r="RED28" s="99"/>
      <c r="REE28" s="99"/>
      <c r="REF28" s="99"/>
      <c r="REG28" s="99"/>
      <c r="REH28" s="99"/>
      <c r="REI28" s="99"/>
      <c r="REJ28" s="99"/>
      <c r="REK28" s="99"/>
      <c r="REL28" s="99"/>
      <c r="REM28" s="99"/>
      <c r="REN28" s="99"/>
      <c r="REO28" s="99"/>
      <c r="REP28" s="99"/>
      <c r="REQ28" s="99"/>
      <c r="RER28" s="99"/>
      <c r="RES28" s="99"/>
      <c r="RET28" s="99"/>
      <c r="REU28" s="99"/>
      <c r="REV28" s="99"/>
      <c r="REW28" s="99"/>
      <c r="REX28" s="99"/>
      <c r="REY28" s="99"/>
      <c r="REZ28" s="99"/>
      <c r="RFA28" s="99"/>
      <c r="RFB28" s="99"/>
      <c r="RFC28" s="99"/>
      <c r="RFD28" s="99"/>
      <c r="RFE28" s="99"/>
      <c r="RFF28" s="99"/>
      <c r="RFG28" s="99"/>
      <c r="RFH28" s="99"/>
      <c r="RFI28" s="99"/>
      <c r="RFJ28" s="99"/>
      <c r="RFK28" s="99"/>
      <c r="RFL28" s="99"/>
      <c r="RFM28" s="99"/>
      <c r="RFN28" s="99"/>
      <c r="RFO28" s="99"/>
      <c r="RFP28" s="99"/>
      <c r="RFQ28" s="99"/>
      <c r="RFR28" s="99"/>
      <c r="RFS28" s="99"/>
      <c r="RFT28" s="99"/>
      <c r="RFU28" s="99"/>
      <c r="RFV28" s="99"/>
      <c r="RFW28" s="99"/>
      <c r="RFX28" s="99"/>
      <c r="RFY28" s="99"/>
      <c r="RFZ28" s="99"/>
      <c r="RGA28" s="99"/>
      <c r="RGB28" s="99"/>
      <c r="RGC28" s="99"/>
      <c r="RGD28" s="99"/>
      <c r="RGE28" s="99"/>
      <c r="RGF28" s="99"/>
      <c r="RGG28" s="99"/>
      <c r="RGH28" s="99"/>
      <c r="RGI28" s="99"/>
      <c r="RGJ28" s="99"/>
      <c r="RGK28" s="99"/>
      <c r="RGL28" s="99"/>
      <c r="RGM28" s="99"/>
      <c r="RGN28" s="99"/>
      <c r="RGO28" s="99"/>
      <c r="RGP28" s="99"/>
      <c r="RGQ28" s="99"/>
      <c r="RGR28" s="99"/>
      <c r="RGS28" s="99"/>
      <c r="RGT28" s="99"/>
      <c r="RGU28" s="99"/>
      <c r="RGV28" s="99"/>
      <c r="RGW28" s="99"/>
      <c r="RGX28" s="99"/>
      <c r="RGY28" s="99"/>
      <c r="RGZ28" s="99"/>
      <c r="RHA28" s="99"/>
      <c r="RHB28" s="99"/>
      <c r="RHC28" s="99"/>
      <c r="RHD28" s="99"/>
      <c r="RHE28" s="99"/>
      <c r="RHF28" s="99"/>
      <c r="RHG28" s="99"/>
      <c r="RHH28" s="99"/>
      <c r="RHI28" s="99"/>
      <c r="RHJ28" s="99"/>
      <c r="RHK28" s="99"/>
      <c r="RHL28" s="99"/>
      <c r="RHM28" s="99"/>
      <c r="RHN28" s="99"/>
      <c r="RHO28" s="99"/>
      <c r="RHP28" s="99"/>
      <c r="RHQ28" s="99"/>
      <c r="RHR28" s="99"/>
      <c r="RHS28" s="99"/>
      <c r="RHT28" s="99"/>
      <c r="RHU28" s="99"/>
      <c r="RHV28" s="99"/>
      <c r="RHW28" s="99"/>
      <c r="RHX28" s="99"/>
      <c r="RHY28" s="99"/>
      <c r="RHZ28" s="99"/>
      <c r="RIA28" s="99"/>
      <c r="RIB28" s="99"/>
      <c r="RIC28" s="99"/>
      <c r="RID28" s="99"/>
      <c r="RIE28" s="99"/>
      <c r="RIF28" s="99"/>
      <c r="RIG28" s="99"/>
      <c r="RIH28" s="99"/>
      <c r="RII28" s="99"/>
      <c r="RIJ28" s="99"/>
      <c r="RIK28" s="99"/>
      <c r="RIL28" s="99"/>
      <c r="RIM28" s="99"/>
      <c r="RIN28" s="99"/>
      <c r="RIO28" s="99"/>
      <c r="RIP28" s="99"/>
      <c r="RIQ28" s="99"/>
      <c r="RIR28" s="99"/>
      <c r="RIS28" s="99"/>
      <c r="RIT28" s="99"/>
      <c r="RIU28" s="99"/>
      <c r="RIV28" s="99"/>
      <c r="RIW28" s="99"/>
      <c r="RIX28" s="99"/>
      <c r="RIY28" s="99"/>
      <c r="RIZ28" s="99"/>
      <c r="RJA28" s="99"/>
      <c r="RJB28" s="99"/>
      <c r="RJC28" s="99"/>
      <c r="RJD28" s="99"/>
      <c r="RJE28" s="99"/>
      <c r="RJF28" s="99"/>
      <c r="RJG28" s="99"/>
      <c r="RJH28" s="99"/>
      <c r="RJI28" s="99"/>
      <c r="RJJ28" s="99"/>
      <c r="RJK28" s="99"/>
      <c r="RJL28" s="99"/>
      <c r="RJM28" s="99"/>
      <c r="RJN28" s="99"/>
      <c r="RJO28" s="99"/>
      <c r="RJP28" s="99"/>
      <c r="RJQ28" s="99"/>
      <c r="RJR28" s="99"/>
      <c r="RJS28" s="99"/>
      <c r="RJT28" s="99"/>
      <c r="RJU28" s="99"/>
      <c r="RJV28" s="99"/>
      <c r="RJW28" s="99"/>
      <c r="RJX28" s="99"/>
      <c r="RJY28" s="99"/>
      <c r="RJZ28" s="99"/>
      <c r="RKA28" s="99"/>
      <c r="RKB28" s="99"/>
      <c r="RKC28" s="99"/>
      <c r="RKD28" s="99"/>
      <c r="RKE28" s="99"/>
      <c r="RKF28" s="99"/>
      <c r="RKG28" s="99"/>
      <c r="RKH28" s="99"/>
      <c r="RKI28" s="99"/>
      <c r="RKJ28" s="99"/>
      <c r="RKK28" s="99"/>
      <c r="RKL28" s="99"/>
      <c r="RKM28" s="99"/>
      <c r="RKN28" s="99"/>
      <c r="RKO28" s="99"/>
      <c r="RKP28" s="99"/>
      <c r="RKQ28" s="99"/>
      <c r="RKR28" s="99"/>
      <c r="RKS28" s="99"/>
      <c r="RKT28" s="99"/>
      <c r="RKU28" s="99"/>
      <c r="RKV28" s="99"/>
      <c r="RKW28" s="99"/>
      <c r="RKX28" s="99"/>
      <c r="RKY28" s="99"/>
      <c r="RKZ28" s="99"/>
      <c r="RLA28" s="99"/>
      <c r="RLB28" s="99"/>
      <c r="RLC28" s="99"/>
      <c r="RLD28" s="99"/>
      <c r="RLE28" s="99"/>
      <c r="RLF28" s="99"/>
      <c r="RLG28" s="99"/>
      <c r="RLH28" s="99"/>
      <c r="RLI28" s="99"/>
      <c r="RLJ28" s="99"/>
      <c r="RLK28" s="99"/>
      <c r="RLL28" s="99"/>
      <c r="RLM28" s="99"/>
      <c r="RLN28" s="99"/>
      <c r="RLO28" s="99"/>
      <c r="RLP28" s="99"/>
      <c r="RLQ28" s="99"/>
      <c r="RLR28" s="99"/>
      <c r="RLS28" s="99"/>
      <c r="RLT28" s="99"/>
      <c r="RLU28" s="99"/>
      <c r="RLV28" s="99"/>
      <c r="RLW28" s="99"/>
      <c r="RLX28" s="99"/>
      <c r="RLY28" s="99"/>
      <c r="RLZ28" s="99"/>
      <c r="RMA28" s="99"/>
      <c r="RMB28" s="99"/>
      <c r="RMC28" s="99"/>
      <c r="RMD28" s="99"/>
      <c r="RME28" s="99"/>
      <c r="RMF28" s="99"/>
      <c r="RMG28" s="99"/>
      <c r="RMH28" s="99"/>
      <c r="RMI28" s="99"/>
      <c r="RMJ28" s="99"/>
      <c r="RMK28" s="99"/>
      <c r="RML28" s="99"/>
      <c r="RMM28" s="99"/>
      <c r="RMN28" s="99"/>
      <c r="RMO28" s="99"/>
      <c r="RMP28" s="99"/>
      <c r="RMQ28" s="99"/>
      <c r="RMR28" s="99"/>
      <c r="RMS28" s="99"/>
      <c r="RMT28" s="99"/>
      <c r="RMU28" s="99"/>
      <c r="RMV28" s="99"/>
      <c r="RMW28" s="99"/>
      <c r="RMX28" s="99"/>
      <c r="RMY28" s="99"/>
      <c r="RMZ28" s="99"/>
      <c r="RNA28" s="99"/>
      <c r="RNB28" s="99"/>
      <c r="RNC28" s="99"/>
      <c r="RND28" s="99"/>
      <c r="RNE28" s="99"/>
      <c r="RNF28" s="99"/>
      <c r="RNG28" s="99"/>
      <c r="RNH28" s="99"/>
      <c r="RNI28" s="99"/>
      <c r="RNJ28" s="99"/>
      <c r="RNK28" s="99"/>
      <c r="RNL28" s="99"/>
      <c r="RNM28" s="99"/>
      <c r="RNN28" s="99"/>
      <c r="RNO28" s="99"/>
      <c r="RNP28" s="99"/>
      <c r="RNQ28" s="99"/>
      <c r="RNR28" s="99"/>
      <c r="RNS28" s="99"/>
      <c r="RNT28" s="99"/>
      <c r="RNU28" s="99"/>
      <c r="RNV28" s="99"/>
      <c r="RNW28" s="99"/>
      <c r="RNX28" s="99"/>
      <c r="RNY28" s="99"/>
      <c r="RNZ28" s="99"/>
      <c r="ROA28" s="99"/>
      <c r="ROB28" s="99"/>
      <c r="ROC28" s="99"/>
      <c r="ROD28" s="99"/>
      <c r="ROE28" s="99"/>
      <c r="ROF28" s="99"/>
      <c r="ROG28" s="99"/>
      <c r="ROH28" s="99"/>
      <c r="ROI28" s="99"/>
      <c r="ROJ28" s="99"/>
      <c r="ROK28" s="99"/>
      <c r="ROL28" s="99"/>
      <c r="ROM28" s="99"/>
      <c r="RON28" s="99"/>
      <c r="ROO28" s="99"/>
      <c r="ROP28" s="99"/>
      <c r="ROQ28" s="99"/>
      <c r="ROR28" s="99"/>
      <c r="ROS28" s="99"/>
      <c r="ROT28" s="99"/>
      <c r="ROU28" s="99"/>
      <c r="ROV28" s="99"/>
      <c r="ROW28" s="99"/>
      <c r="ROX28" s="99"/>
      <c r="ROY28" s="99"/>
      <c r="ROZ28" s="99"/>
      <c r="RPA28" s="99"/>
      <c r="RPB28" s="99"/>
      <c r="RPC28" s="99"/>
      <c r="RPD28" s="99"/>
      <c r="RPE28" s="99"/>
      <c r="RPF28" s="99"/>
      <c r="RPG28" s="99"/>
      <c r="RPH28" s="99"/>
      <c r="RPI28" s="99"/>
      <c r="RPJ28" s="99"/>
      <c r="RPK28" s="99"/>
      <c r="RPL28" s="99"/>
      <c r="RPM28" s="99"/>
      <c r="RPN28" s="99"/>
      <c r="RPO28" s="99"/>
      <c r="RPP28" s="99"/>
      <c r="RPQ28" s="99"/>
      <c r="RPR28" s="99"/>
      <c r="RPS28" s="99"/>
      <c r="RPT28" s="99"/>
      <c r="RPU28" s="99"/>
      <c r="RPV28" s="99"/>
      <c r="RPW28" s="99"/>
      <c r="RPX28" s="99"/>
      <c r="RPY28" s="99"/>
      <c r="RPZ28" s="99"/>
      <c r="RQA28" s="99"/>
      <c r="RQB28" s="99"/>
      <c r="RQC28" s="99"/>
      <c r="RQD28" s="99"/>
      <c r="RQE28" s="99"/>
      <c r="RQF28" s="99"/>
      <c r="RQG28" s="99"/>
      <c r="RQH28" s="99"/>
      <c r="RQI28" s="99"/>
      <c r="RQJ28" s="99"/>
      <c r="RQK28" s="99"/>
      <c r="RQL28" s="99"/>
      <c r="RQM28" s="99"/>
      <c r="RQN28" s="99"/>
      <c r="RQO28" s="99"/>
      <c r="RQP28" s="99"/>
      <c r="RQQ28" s="99"/>
      <c r="RQR28" s="99"/>
      <c r="RQS28" s="99"/>
      <c r="RQT28" s="99"/>
      <c r="RQU28" s="99"/>
      <c r="RQV28" s="99"/>
      <c r="RQW28" s="99"/>
      <c r="RQX28" s="99"/>
      <c r="RQY28" s="99"/>
      <c r="RQZ28" s="99"/>
      <c r="RRA28" s="99"/>
      <c r="RRB28" s="99"/>
      <c r="RRC28" s="99"/>
      <c r="RRD28" s="99"/>
      <c r="RRE28" s="99"/>
      <c r="RRF28" s="99"/>
      <c r="RRG28" s="99"/>
      <c r="RRH28" s="99"/>
      <c r="RRI28" s="99"/>
      <c r="RRJ28" s="99"/>
      <c r="RRK28" s="99"/>
      <c r="RRL28" s="99"/>
      <c r="RRM28" s="99"/>
      <c r="RRN28" s="99"/>
      <c r="RRO28" s="99"/>
      <c r="RRP28" s="99"/>
      <c r="RRQ28" s="99"/>
      <c r="RRR28" s="99"/>
      <c r="RRS28" s="99"/>
      <c r="RRT28" s="99"/>
      <c r="RRU28" s="99"/>
      <c r="RRV28" s="99"/>
      <c r="RRW28" s="99"/>
      <c r="RRX28" s="99"/>
      <c r="RRY28" s="99"/>
      <c r="RRZ28" s="99"/>
      <c r="RSA28" s="99"/>
      <c r="RSB28" s="99"/>
      <c r="RSC28" s="99"/>
      <c r="RSD28" s="99"/>
      <c r="RSE28" s="99"/>
      <c r="RSF28" s="99"/>
      <c r="RSG28" s="99"/>
      <c r="RSH28" s="99"/>
      <c r="RSI28" s="99"/>
      <c r="RSJ28" s="99"/>
      <c r="RSK28" s="99"/>
      <c r="RSL28" s="99"/>
      <c r="RSM28" s="99"/>
      <c r="RSN28" s="99"/>
      <c r="RSO28" s="99"/>
      <c r="RSP28" s="99"/>
      <c r="RSQ28" s="99"/>
      <c r="RSR28" s="99"/>
      <c r="RSS28" s="99"/>
      <c r="RST28" s="99"/>
      <c r="RSU28" s="99"/>
      <c r="RSV28" s="99"/>
      <c r="RSW28" s="99"/>
      <c r="RSX28" s="99"/>
      <c r="RSY28" s="99"/>
      <c r="RSZ28" s="99"/>
      <c r="RTA28" s="99"/>
      <c r="RTB28" s="99"/>
      <c r="RTC28" s="99"/>
      <c r="RTD28" s="99"/>
      <c r="RTE28" s="99"/>
      <c r="RTF28" s="99"/>
      <c r="RTG28" s="99"/>
      <c r="RTH28" s="99"/>
      <c r="RTI28" s="99"/>
      <c r="RTJ28" s="99"/>
      <c r="RTK28" s="99"/>
      <c r="RTL28" s="99"/>
      <c r="RTM28" s="99"/>
      <c r="RTN28" s="99"/>
      <c r="RTO28" s="99"/>
      <c r="RTP28" s="99"/>
      <c r="RTQ28" s="99"/>
      <c r="RTR28" s="99"/>
      <c r="RTS28" s="99"/>
      <c r="RTT28" s="99"/>
      <c r="RTU28" s="99"/>
      <c r="RTV28" s="99"/>
      <c r="RTW28" s="99"/>
      <c r="RTX28" s="99"/>
      <c r="RTY28" s="99"/>
      <c r="RTZ28" s="99"/>
      <c r="RUA28" s="99"/>
      <c r="RUB28" s="99"/>
      <c r="RUC28" s="99"/>
      <c r="RUD28" s="99"/>
      <c r="RUE28" s="99"/>
      <c r="RUF28" s="99"/>
      <c r="RUG28" s="99"/>
      <c r="RUH28" s="99"/>
      <c r="RUI28" s="99"/>
      <c r="RUJ28" s="99"/>
      <c r="RUK28" s="99"/>
      <c r="RUL28" s="99"/>
      <c r="RUM28" s="99"/>
      <c r="RUN28" s="99"/>
      <c r="RUO28" s="99"/>
      <c r="RUP28" s="99"/>
      <c r="RUQ28" s="99"/>
      <c r="RUR28" s="99"/>
      <c r="RUS28" s="99"/>
      <c r="RUT28" s="99"/>
      <c r="RUU28" s="99"/>
      <c r="RUV28" s="99"/>
      <c r="RUW28" s="99"/>
      <c r="RUX28" s="99"/>
      <c r="RUY28" s="99"/>
      <c r="RUZ28" s="99"/>
      <c r="RVA28" s="99"/>
      <c r="RVB28" s="99"/>
      <c r="RVC28" s="99"/>
      <c r="RVD28" s="99"/>
      <c r="RVE28" s="99"/>
      <c r="RVF28" s="99"/>
      <c r="RVG28" s="99"/>
      <c r="RVH28" s="99"/>
      <c r="RVI28" s="99"/>
      <c r="RVJ28" s="99"/>
      <c r="RVK28" s="99"/>
      <c r="RVL28" s="99"/>
      <c r="RVM28" s="99"/>
      <c r="RVN28" s="99"/>
      <c r="RVO28" s="99"/>
      <c r="RVP28" s="99"/>
      <c r="RVQ28" s="99"/>
      <c r="RVR28" s="99"/>
      <c r="RVS28" s="99"/>
      <c r="RVT28" s="99"/>
      <c r="RVU28" s="99"/>
      <c r="RVV28" s="99"/>
      <c r="RVW28" s="99"/>
      <c r="RVX28" s="99"/>
      <c r="RVY28" s="99"/>
      <c r="RVZ28" s="99"/>
      <c r="RWA28" s="99"/>
      <c r="RWB28" s="99"/>
      <c r="RWC28" s="99"/>
      <c r="RWD28" s="99"/>
      <c r="RWE28" s="99"/>
      <c r="RWF28" s="99"/>
      <c r="RWG28" s="99"/>
      <c r="RWH28" s="99"/>
      <c r="RWI28" s="99"/>
      <c r="RWJ28" s="99"/>
      <c r="RWK28" s="99"/>
      <c r="RWL28" s="99"/>
      <c r="RWM28" s="99"/>
      <c r="RWN28" s="99"/>
      <c r="RWO28" s="99"/>
      <c r="RWP28" s="99"/>
      <c r="RWQ28" s="99"/>
      <c r="RWR28" s="99"/>
      <c r="RWS28" s="99"/>
      <c r="RWT28" s="99"/>
      <c r="RWU28" s="99"/>
      <c r="RWV28" s="99"/>
      <c r="RWW28" s="99"/>
      <c r="RWX28" s="99"/>
      <c r="RWY28" s="99"/>
      <c r="RWZ28" s="99"/>
      <c r="RXA28" s="99"/>
      <c r="RXB28" s="99"/>
      <c r="RXC28" s="99"/>
      <c r="RXD28" s="99"/>
      <c r="RXE28" s="99"/>
      <c r="RXF28" s="99"/>
      <c r="RXG28" s="99"/>
      <c r="RXH28" s="99"/>
      <c r="RXI28" s="99"/>
      <c r="RXJ28" s="99"/>
      <c r="RXK28" s="99"/>
      <c r="RXL28" s="99"/>
      <c r="RXM28" s="99"/>
      <c r="RXN28" s="99"/>
      <c r="RXO28" s="99"/>
      <c r="RXP28" s="99"/>
      <c r="RXQ28" s="99"/>
      <c r="RXR28" s="99"/>
      <c r="RXS28" s="99"/>
      <c r="RXT28" s="99"/>
      <c r="RXU28" s="99"/>
      <c r="RXV28" s="99"/>
      <c r="RXW28" s="99"/>
      <c r="RXX28" s="99"/>
      <c r="RXY28" s="99"/>
      <c r="RXZ28" s="99"/>
      <c r="RYA28" s="99"/>
      <c r="RYB28" s="99"/>
      <c r="RYC28" s="99"/>
      <c r="RYD28" s="99"/>
      <c r="RYE28" s="99"/>
      <c r="RYF28" s="99"/>
      <c r="RYG28" s="99"/>
      <c r="RYH28" s="99"/>
      <c r="RYI28" s="99"/>
      <c r="RYJ28" s="99"/>
      <c r="RYK28" s="99"/>
      <c r="RYL28" s="99"/>
      <c r="RYM28" s="99"/>
      <c r="RYN28" s="99"/>
      <c r="RYO28" s="99"/>
      <c r="RYP28" s="99"/>
      <c r="RYQ28" s="99"/>
      <c r="RYR28" s="99"/>
      <c r="RYS28" s="99"/>
      <c r="RYT28" s="99"/>
      <c r="RYU28" s="99"/>
      <c r="RYV28" s="99"/>
      <c r="RYW28" s="99"/>
      <c r="RYX28" s="99"/>
      <c r="RYY28" s="99"/>
      <c r="RYZ28" s="99"/>
      <c r="RZA28" s="99"/>
      <c r="RZB28" s="99"/>
      <c r="RZC28" s="99"/>
      <c r="RZD28" s="99"/>
      <c r="RZE28" s="99"/>
      <c r="RZF28" s="99"/>
      <c r="RZG28" s="99"/>
      <c r="RZH28" s="99"/>
      <c r="RZI28" s="99"/>
      <c r="RZJ28" s="99"/>
      <c r="RZK28" s="99"/>
      <c r="RZL28" s="99"/>
      <c r="RZM28" s="99"/>
      <c r="RZN28" s="99"/>
      <c r="RZO28" s="99"/>
      <c r="RZP28" s="99"/>
      <c r="RZQ28" s="99"/>
      <c r="RZR28" s="99"/>
      <c r="RZS28" s="99"/>
      <c r="RZT28" s="99"/>
      <c r="RZU28" s="99"/>
      <c r="RZV28" s="99"/>
      <c r="RZW28" s="99"/>
      <c r="RZX28" s="99"/>
      <c r="RZY28" s="99"/>
      <c r="RZZ28" s="99"/>
      <c r="SAA28" s="99"/>
      <c r="SAB28" s="99"/>
      <c r="SAC28" s="99"/>
      <c r="SAD28" s="99"/>
      <c r="SAE28" s="99"/>
      <c r="SAF28" s="99"/>
      <c r="SAG28" s="99"/>
      <c r="SAH28" s="99"/>
      <c r="SAI28" s="99"/>
      <c r="SAJ28" s="99"/>
      <c r="SAK28" s="99"/>
      <c r="SAL28" s="99"/>
      <c r="SAM28" s="99"/>
      <c r="SAN28" s="99"/>
      <c r="SAO28" s="99"/>
      <c r="SAP28" s="99"/>
      <c r="SAQ28" s="99"/>
      <c r="SAR28" s="99"/>
      <c r="SAS28" s="99"/>
      <c r="SAT28" s="99"/>
      <c r="SAU28" s="99"/>
      <c r="SAV28" s="99"/>
      <c r="SAW28" s="99"/>
      <c r="SAX28" s="99"/>
      <c r="SAY28" s="99"/>
      <c r="SAZ28" s="99"/>
      <c r="SBA28" s="99"/>
      <c r="SBB28" s="99"/>
      <c r="SBC28" s="99"/>
      <c r="SBD28" s="99"/>
      <c r="SBE28" s="99"/>
      <c r="SBF28" s="99"/>
      <c r="SBG28" s="99"/>
      <c r="SBH28" s="99"/>
      <c r="SBI28" s="99"/>
      <c r="SBJ28" s="99"/>
      <c r="SBK28" s="99"/>
      <c r="SBL28" s="99"/>
      <c r="SBM28" s="99"/>
      <c r="SBN28" s="99"/>
      <c r="SBO28" s="99"/>
      <c r="SBP28" s="99"/>
      <c r="SBQ28" s="99"/>
      <c r="SBR28" s="99"/>
      <c r="SBS28" s="99"/>
      <c r="SBT28" s="99"/>
      <c r="SBU28" s="99"/>
      <c r="SBV28" s="99"/>
      <c r="SBW28" s="99"/>
      <c r="SBX28" s="99"/>
      <c r="SBY28" s="99"/>
      <c r="SBZ28" s="99"/>
      <c r="SCA28" s="99"/>
      <c r="SCB28" s="99"/>
      <c r="SCC28" s="99"/>
      <c r="SCD28" s="99"/>
      <c r="SCE28" s="99"/>
      <c r="SCF28" s="99"/>
      <c r="SCG28" s="99"/>
      <c r="SCH28" s="99"/>
      <c r="SCI28" s="99"/>
      <c r="SCJ28" s="99"/>
      <c r="SCK28" s="99"/>
      <c r="SCL28" s="99"/>
      <c r="SCM28" s="99"/>
      <c r="SCN28" s="99"/>
      <c r="SCO28" s="99"/>
      <c r="SCP28" s="99"/>
      <c r="SCQ28" s="99"/>
      <c r="SCR28" s="99"/>
      <c r="SCS28" s="99"/>
      <c r="SCT28" s="99"/>
      <c r="SCU28" s="99"/>
      <c r="SCV28" s="99"/>
      <c r="SCW28" s="99"/>
      <c r="SCX28" s="99"/>
      <c r="SCY28" s="99"/>
      <c r="SCZ28" s="99"/>
      <c r="SDA28" s="99"/>
      <c r="SDB28" s="99"/>
      <c r="SDC28" s="99"/>
      <c r="SDD28" s="99"/>
      <c r="SDE28" s="99"/>
      <c r="SDF28" s="99"/>
      <c r="SDG28" s="99"/>
      <c r="SDH28" s="99"/>
      <c r="SDI28" s="99"/>
      <c r="SDJ28" s="99"/>
      <c r="SDK28" s="99"/>
      <c r="SDL28" s="99"/>
      <c r="SDM28" s="99"/>
      <c r="SDN28" s="99"/>
      <c r="SDO28" s="99"/>
      <c r="SDP28" s="99"/>
      <c r="SDQ28" s="99"/>
      <c r="SDR28" s="99"/>
      <c r="SDS28" s="99"/>
      <c r="SDT28" s="99"/>
      <c r="SDU28" s="99"/>
      <c r="SDV28" s="99"/>
      <c r="SDW28" s="99"/>
      <c r="SDX28" s="99"/>
      <c r="SDY28" s="99"/>
      <c r="SDZ28" s="99"/>
      <c r="SEA28" s="99"/>
      <c r="SEB28" s="99"/>
      <c r="SEC28" s="99"/>
      <c r="SED28" s="99"/>
      <c r="SEE28" s="99"/>
      <c r="SEF28" s="99"/>
      <c r="SEG28" s="99"/>
      <c r="SEH28" s="99"/>
      <c r="SEI28" s="99"/>
      <c r="SEJ28" s="99"/>
      <c r="SEK28" s="99"/>
      <c r="SEL28" s="99"/>
      <c r="SEM28" s="99"/>
      <c r="SEN28" s="99"/>
      <c r="SEO28" s="99"/>
      <c r="SEP28" s="99"/>
      <c r="SEQ28" s="99"/>
      <c r="SER28" s="99"/>
      <c r="SES28" s="99"/>
      <c r="SET28" s="99"/>
      <c r="SEU28" s="99"/>
      <c r="SEV28" s="99"/>
      <c r="SEW28" s="99"/>
      <c r="SEX28" s="99"/>
      <c r="SEY28" s="99"/>
      <c r="SEZ28" s="99"/>
      <c r="SFA28" s="99"/>
      <c r="SFB28" s="99"/>
      <c r="SFC28" s="99"/>
      <c r="SFD28" s="99"/>
      <c r="SFE28" s="99"/>
      <c r="SFF28" s="99"/>
      <c r="SFG28" s="99"/>
      <c r="SFH28" s="99"/>
      <c r="SFI28" s="99"/>
      <c r="SFJ28" s="99"/>
      <c r="SFK28" s="99"/>
      <c r="SFL28" s="99"/>
      <c r="SFM28" s="99"/>
      <c r="SFN28" s="99"/>
      <c r="SFO28" s="99"/>
      <c r="SFP28" s="99"/>
      <c r="SFQ28" s="99"/>
      <c r="SFR28" s="99"/>
      <c r="SFS28" s="99"/>
      <c r="SFT28" s="99"/>
      <c r="SFU28" s="99"/>
      <c r="SFV28" s="99"/>
      <c r="SFW28" s="99"/>
      <c r="SFX28" s="99"/>
      <c r="SFY28" s="99"/>
      <c r="SFZ28" s="99"/>
      <c r="SGA28" s="99"/>
      <c r="SGB28" s="99"/>
      <c r="SGC28" s="99"/>
      <c r="SGD28" s="99"/>
      <c r="SGE28" s="99"/>
      <c r="SGF28" s="99"/>
      <c r="SGG28" s="99"/>
      <c r="SGH28" s="99"/>
      <c r="SGI28" s="99"/>
      <c r="SGJ28" s="99"/>
      <c r="SGK28" s="99"/>
      <c r="SGL28" s="99"/>
      <c r="SGM28" s="99"/>
      <c r="SGN28" s="99"/>
      <c r="SGO28" s="99"/>
      <c r="SGP28" s="99"/>
      <c r="SGQ28" s="99"/>
      <c r="SGR28" s="99"/>
      <c r="SGS28" s="99"/>
      <c r="SGT28" s="99"/>
      <c r="SGU28" s="99"/>
      <c r="SGV28" s="99"/>
      <c r="SGW28" s="99"/>
      <c r="SGX28" s="99"/>
      <c r="SGY28" s="99"/>
      <c r="SGZ28" s="99"/>
      <c r="SHA28" s="99"/>
      <c r="SHB28" s="99"/>
      <c r="SHC28" s="99"/>
      <c r="SHD28" s="99"/>
      <c r="SHE28" s="99"/>
      <c r="SHF28" s="99"/>
      <c r="SHG28" s="99"/>
      <c r="SHH28" s="99"/>
      <c r="SHI28" s="99"/>
      <c r="SHJ28" s="99"/>
      <c r="SHK28" s="99"/>
      <c r="SHL28" s="99"/>
      <c r="SHM28" s="99"/>
      <c r="SHN28" s="99"/>
      <c r="SHO28" s="99"/>
      <c r="SHP28" s="99"/>
      <c r="SHQ28" s="99"/>
      <c r="SHR28" s="99"/>
      <c r="SHS28" s="99"/>
      <c r="SHT28" s="99"/>
      <c r="SHU28" s="99"/>
      <c r="SHV28" s="99"/>
      <c r="SHW28" s="99"/>
      <c r="SHX28" s="99"/>
      <c r="SHY28" s="99"/>
      <c r="SHZ28" s="99"/>
      <c r="SIA28" s="99"/>
      <c r="SIB28" s="99"/>
      <c r="SIC28" s="99"/>
      <c r="SID28" s="99"/>
      <c r="SIE28" s="99"/>
      <c r="SIF28" s="99"/>
      <c r="SIG28" s="99"/>
      <c r="SIH28" s="99"/>
      <c r="SII28" s="99"/>
      <c r="SIJ28" s="99"/>
      <c r="SIK28" s="99"/>
      <c r="SIL28" s="99"/>
      <c r="SIM28" s="99"/>
      <c r="SIN28" s="99"/>
      <c r="SIO28" s="99"/>
      <c r="SIP28" s="99"/>
      <c r="SIQ28" s="99"/>
      <c r="SIR28" s="99"/>
      <c r="SIS28" s="99"/>
      <c r="SIT28" s="99"/>
      <c r="SIU28" s="99"/>
      <c r="SIV28" s="99"/>
      <c r="SIW28" s="99"/>
      <c r="SIX28" s="99"/>
      <c r="SIY28" s="99"/>
      <c r="SIZ28" s="99"/>
      <c r="SJA28" s="99"/>
      <c r="SJB28" s="99"/>
      <c r="SJC28" s="99"/>
      <c r="SJD28" s="99"/>
      <c r="SJE28" s="99"/>
      <c r="SJF28" s="99"/>
      <c r="SJG28" s="99"/>
      <c r="SJH28" s="99"/>
      <c r="SJI28" s="99"/>
      <c r="SJJ28" s="99"/>
      <c r="SJK28" s="99"/>
      <c r="SJL28" s="99"/>
      <c r="SJM28" s="99"/>
      <c r="SJN28" s="99"/>
      <c r="SJO28" s="99"/>
      <c r="SJP28" s="99"/>
      <c r="SJQ28" s="99"/>
      <c r="SJR28" s="99"/>
      <c r="SJS28" s="99"/>
      <c r="SJT28" s="99"/>
      <c r="SJU28" s="99"/>
      <c r="SJV28" s="99"/>
      <c r="SJW28" s="99"/>
      <c r="SJX28" s="99"/>
      <c r="SJY28" s="99"/>
      <c r="SJZ28" s="99"/>
      <c r="SKA28" s="99"/>
      <c r="SKB28" s="99"/>
      <c r="SKC28" s="99"/>
      <c r="SKD28" s="99"/>
      <c r="SKE28" s="99"/>
      <c r="SKF28" s="99"/>
      <c r="SKG28" s="99"/>
      <c r="SKH28" s="99"/>
      <c r="SKI28" s="99"/>
      <c r="SKJ28" s="99"/>
      <c r="SKK28" s="99"/>
      <c r="SKL28" s="99"/>
      <c r="SKM28" s="99"/>
      <c r="SKN28" s="99"/>
      <c r="SKO28" s="99"/>
      <c r="SKP28" s="99"/>
      <c r="SKQ28" s="99"/>
      <c r="SKR28" s="99"/>
      <c r="SKS28" s="99"/>
      <c r="SKT28" s="99"/>
      <c r="SKU28" s="99"/>
      <c r="SKV28" s="99"/>
      <c r="SKW28" s="99"/>
      <c r="SKX28" s="99"/>
      <c r="SKY28" s="99"/>
      <c r="SKZ28" s="99"/>
      <c r="SLA28" s="99"/>
      <c r="SLB28" s="99"/>
      <c r="SLC28" s="99"/>
      <c r="SLD28" s="99"/>
      <c r="SLE28" s="99"/>
      <c r="SLF28" s="99"/>
      <c r="SLG28" s="99"/>
      <c r="SLH28" s="99"/>
      <c r="SLI28" s="99"/>
      <c r="SLJ28" s="99"/>
      <c r="SLK28" s="99"/>
      <c r="SLL28" s="99"/>
      <c r="SLM28" s="99"/>
      <c r="SLN28" s="99"/>
      <c r="SLO28" s="99"/>
      <c r="SLP28" s="99"/>
      <c r="SLQ28" s="99"/>
      <c r="SLR28" s="99"/>
      <c r="SLS28" s="99"/>
      <c r="SLT28" s="99"/>
      <c r="SLU28" s="99"/>
      <c r="SLV28" s="99"/>
      <c r="SLW28" s="99"/>
      <c r="SLX28" s="99"/>
      <c r="SLY28" s="99"/>
      <c r="SLZ28" s="99"/>
      <c r="SMA28" s="99"/>
      <c r="SMB28" s="99"/>
      <c r="SMC28" s="99"/>
      <c r="SMD28" s="99"/>
      <c r="SME28" s="99"/>
      <c r="SMF28" s="99"/>
      <c r="SMG28" s="99"/>
      <c r="SMH28" s="99"/>
      <c r="SMI28" s="99"/>
      <c r="SMJ28" s="99"/>
      <c r="SMK28" s="99"/>
      <c r="SML28" s="99"/>
      <c r="SMM28" s="99"/>
      <c r="SMN28" s="99"/>
      <c r="SMO28" s="99"/>
      <c r="SMP28" s="99"/>
      <c r="SMQ28" s="99"/>
      <c r="SMR28" s="99"/>
      <c r="SMS28" s="99"/>
      <c r="SMT28" s="99"/>
      <c r="SMU28" s="99"/>
      <c r="SMV28" s="99"/>
      <c r="SMW28" s="99"/>
      <c r="SMX28" s="99"/>
      <c r="SMY28" s="99"/>
      <c r="SMZ28" s="99"/>
      <c r="SNA28" s="99"/>
      <c r="SNB28" s="99"/>
      <c r="SNC28" s="99"/>
      <c r="SND28" s="99"/>
      <c r="SNE28" s="99"/>
      <c r="SNF28" s="99"/>
      <c r="SNG28" s="99"/>
      <c r="SNH28" s="99"/>
      <c r="SNI28" s="99"/>
      <c r="SNJ28" s="99"/>
      <c r="SNK28" s="99"/>
      <c r="SNL28" s="99"/>
      <c r="SNM28" s="99"/>
      <c r="SNN28" s="99"/>
      <c r="SNO28" s="99"/>
      <c r="SNP28" s="99"/>
      <c r="SNQ28" s="99"/>
      <c r="SNR28" s="99"/>
      <c r="SNS28" s="99"/>
      <c r="SNT28" s="99"/>
      <c r="SNU28" s="99"/>
      <c r="SNV28" s="99"/>
      <c r="SNW28" s="99"/>
      <c r="SNX28" s="99"/>
      <c r="SNY28" s="99"/>
      <c r="SNZ28" s="99"/>
      <c r="SOA28" s="99"/>
      <c r="SOB28" s="99"/>
      <c r="SOC28" s="99"/>
      <c r="SOD28" s="99"/>
      <c r="SOE28" s="99"/>
      <c r="SOF28" s="99"/>
      <c r="SOG28" s="99"/>
      <c r="SOH28" s="99"/>
      <c r="SOI28" s="99"/>
      <c r="SOJ28" s="99"/>
      <c r="SOK28" s="99"/>
      <c r="SOL28" s="99"/>
      <c r="SOM28" s="99"/>
      <c r="SON28" s="99"/>
      <c r="SOO28" s="99"/>
      <c r="SOP28" s="99"/>
      <c r="SOQ28" s="99"/>
      <c r="SOR28" s="99"/>
      <c r="SOS28" s="99"/>
      <c r="SOT28" s="99"/>
      <c r="SOU28" s="99"/>
      <c r="SOV28" s="99"/>
      <c r="SOW28" s="99"/>
      <c r="SOX28" s="99"/>
      <c r="SOY28" s="99"/>
      <c r="SOZ28" s="99"/>
      <c r="SPA28" s="99"/>
      <c r="SPB28" s="99"/>
      <c r="SPC28" s="99"/>
      <c r="SPD28" s="99"/>
      <c r="SPE28" s="99"/>
      <c r="SPF28" s="99"/>
      <c r="SPG28" s="99"/>
      <c r="SPH28" s="99"/>
      <c r="SPI28" s="99"/>
      <c r="SPJ28" s="99"/>
      <c r="SPK28" s="99"/>
      <c r="SPL28" s="99"/>
      <c r="SPM28" s="99"/>
      <c r="SPN28" s="99"/>
      <c r="SPO28" s="99"/>
      <c r="SPP28" s="99"/>
      <c r="SPQ28" s="99"/>
      <c r="SPR28" s="99"/>
      <c r="SPS28" s="99"/>
      <c r="SPT28" s="99"/>
      <c r="SPU28" s="99"/>
      <c r="SPV28" s="99"/>
      <c r="SPW28" s="99"/>
      <c r="SPX28" s="99"/>
      <c r="SPY28" s="99"/>
      <c r="SPZ28" s="99"/>
      <c r="SQA28" s="99"/>
      <c r="SQB28" s="99"/>
      <c r="SQC28" s="99"/>
      <c r="SQD28" s="99"/>
      <c r="SQE28" s="99"/>
      <c r="SQF28" s="99"/>
      <c r="SQG28" s="99"/>
      <c r="SQH28" s="99"/>
      <c r="SQI28" s="99"/>
      <c r="SQJ28" s="99"/>
      <c r="SQK28" s="99"/>
      <c r="SQL28" s="99"/>
      <c r="SQM28" s="99"/>
      <c r="SQN28" s="99"/>
      <c r="SQO28" s="99"/>
      <c r="SQP28" s="99"/>
      <c r="SQQ28" s="99"/>
      <c r="SQR28" s="99"/>
      <c r="SQS28" s="99"/>
      <c r="SQT28" s="99"/>
      <c r="SQU28" s="99"/>
      <c r="SQV28" s="99"/>
      <c r="SQW28" s="99"/>
      <c r="SQX28" s="99"/>
      <c r="SQY28" s="99"/>
      <c r="SQZ28" s="99"/>
      <c r="SRA28" s="99"/>
      <c r="SRB28" s="99"/>
      <c r="SRC28" s="99"/>
      <c r="SRD28" s="99"/>
      <c r="SRE28" s="99"/>
      <c r="SRF28" s="99"/>
      <c r="SRG28" s="99"/>
      <c r="SRH28" s="99"/>
      <c r="SRI28" s="99"/>
      <c r="SRJ28" s="99"/>
      <c r="SRK28" s="99"/>
      <c r="SRL28" s="99"/>
      <c r="SRM28" s="99"/>
      <c r="SRN28" s="99"/>
      <c r="SRO28" s="99"/>
      <c r="SRP28" s="99"/>
      <c r="SRQ28" s="99"/>
      <c r="SRR28" s="99"/>
      <c r="SRS28" s="99"/>
      <c r="SRT28" s="99"/>
      <c r="SRU28" s="99"/>
      <c r="SRV28" s="99"/>
      <c r="SRW28" s="99"/>
      <c r="SRX28" s="99"/>
      <c r="SRY28" s="99"/>
      <c r="SRZ28" s="99"/>
      <c r="SSA28" s="99"/>
      <c r="SSB28" s="99"/>
      <c r="SSC28" s="99"/>
      <c r="SSD28" s="99"/>
      <c r="SSE28" s="99"/>
      <c r="SSF28" s="99"/>
      <c r="SSG28" s="99"/>
      <c r="SSH28" s="99"/>
      <c r="SSI28" s="99"/>
      <c r="SSJ28" s="99"/>
      <c r="SSK28" s="99"/>
      <c r="SSL28" s="99"/>
      <c r="SSM28" s="99"/>
      <c r="SSN28" s="99"/>
      <c r="SSO28" s="99"/>
      <c r="SSP28" s="99"/>
      <c r="SSQ28" s="99"/>
      <c r="SSR28" s="99"/>
      <c r="SSS28" s="99"/>
      <c r="SST28" s="99"/>
      <c r="SSU28" s="99"/>
      <c r="SSV28" s="99"/>
      <c r="SSW28" s="99"/>
      <c r="SSX28" s="99"/>
      <c r="SSY28" s="99"/>
      <c r="SSZ28" s="99"/>
      <c r="STA28" s="99"/>
      <c r="STB28" s="99"/>
      <c r="STC28" s="99"/>
      <c r="STD28" s="99"/>
      <c r="STE28" s="99"/>
      <c r="STF28" s="99"/>
      <c r="STG28" s="99"/>
      <c r="STH28" s="99"/>
      <c r="STI28" s="99"/>
      <c r="STJ28" s="99"/>
      <c r="STK28" s="99"/>
      <c r="STL28" s="99"/>
      <c r="STM28" s="99"/>
      <c r="STN28" s="99"/>
      <c r="STO28" s="99"/>
      <c r="STP28" s="99"/>
      <c r="STQ28" s="99"/>
      <c r="STR28" s="99"/>
      <c r="STS28" s="99"/>
      <c r="STT28" s="99"/>
      <c r="STU28" s="99"/>
      <c r="STV28" s="99"/>
      <c r="STW28" s="99"/>
      <c r="STX28" s="99"/>
      <c r="STY28" s="99"/>
      <c r="STZ28" s="99"/>
      <c r="SUA28" s="99"/>
      <c r="SUB28" s="99"/>
      <c r="SUC28" s="99"/>
      <c r="SUD28" s="99"/>
      <c r="SUE28" s="99"/>
      <c r="SUF28" s="99"/>
      <c r="SUG28" s="99"/>
      <c r="SUH28" s="99"/>
      <c r="SUI28" s="99"/>
      <c r="SUJ28" s="99"/>
      <c r="SUK28" s="99"/>
      <c r="SUL28" s="99"/>
      <c r="SUM28" s="99"/>
      <c r="SUN28" s="99"/>
      <c r="SUO28" s="99"/>
      <c r="SUP28" s="99"/>
      <c r="SUQ28" s="99"/>
      <c r="SUR28" s="99"/>
      <c r="SUS28" s="99"/>
      <c r="SUT28" s="99"/>
      <c r="SUU28" s="99"/>
      <c r="SUV28" s="99"/>
      <c r="SUW28" s="99"/>
      <c r="SUX28" s="99"/>
      <c r="SUY28" s="99"/>
      <c r="SUZ28" s="99"/>
      <c r="SVA28" s="99"/>
      <c r="SVB28" s="99"/>
      <c r="SVC28" s="99"/>
      <c r="SVD28" s="99"/>
      <c r="SVE28" s="99"/>
      <c r="SVF28" s="99"/>
      <c r="SVG28" s="99"/>
      <c r="SVH28" s="99"/>
      <c r="SVI28" s="99"/>
      <c r="SVJ28" s="99"/>
      <c r="SVK28" s="99"/>
      <c r="SVL28" s="99"/>
      <c r="SVM28" s="99"/>
      <c r="SVN28" s="99"/>
      <c r="SVO28" s="99"/>
      <c r="SVP28" s="99"/>
      <c r="SVQ28" s="99"/>
      <c r="SVR28" s="99"/>
      <c r="SVS28" s="99"/>
      <c r="SVT28" s="99"/>
      <c r="SVU28" s="99"/>
      <c r="SVV28" s="99"/>
      <c r="SVW28" s="99"/>
      <c r="SVX28" s="99"/>
      <c r="SVY28" s="99"/>
      <c r="SVZ28" s="99"/>
      <c r="SWA28" s="99"/>
      <c r="SWB28" s="99"/>
      <c r="SWC28" s="99"/>
      <c r="SWD28" s="99"/>
      <c r="SWE28" s="99"/>
      <c r="SWF28" s="99"/>
      <c r="SWG28" s="99"/>
      <c r="SWH28" s="99"/>
      <c r="SWI28" s="99"/>
      <c r="SWJ28" s="99"/>
      <c r="SWK28" s="99"/>
      <c r="SWL28" s="99"/>
      <c r="SWM28" s="99"/>
      <c r="SWN28" s="99"/>
      <c r="SWO28" s="99"/>
      <c r="SWP28" s="99"/>
      <c r="SWQ28" s="99"/>
      <c r="SWR28" s="99"/>
      <c r="SWS28" s="99"/>
      <c r="SWT28" s="99"/>
      <c r="SWU28" s="99"/>
      <c r="SWV28" s="99"/>
      <c r="SWW28" s="99"/>
      <c r="SWX28" s="99"/>
      <c r="SWY28" s="99"/>
      <c r="SWZ28" s="99"/>
      <c r="SXA28" s="99"/>
      <c r="SXB28" s="99"/>
      <c r="SXC28" s="99"/>
      <c r="SXD28" s="99"/>
      <c r="SXE28" s="99"/>
      <c r="SXF28" s="99"/>
      <c r="SXG28" s="99"/>
      <c r="SXH28" s="99"/>
      <c r="SXI28" s="99"/>
      <c r="SXJ28" s="99"/>
      <c r="SXK28" s="99"/>
      <c r="SXL28" s="99"/>
      <c r="SXM28" s="99"/>
      <c r="SXN28" s="99"/>
      <c r="SXO28" s="99"/>
      <c r="SXP28" s="99"/>
      <c r="SXQ28" s="99"/>
      <c r="SXR28" s="99"/>
      <c r="SXS28" s="99"/>
      <c r="SXT28" s="99"/>
      <c r="SXU28" s="99"/>
      <c r="SXV28" s="99"/>
      <c r="SXW28" s="99"/>
      <c r="SXX28" s="99"/>
      <c r="SXY28" s="99"/>
      <c r="SXZ28" s="99"/>
      <c r="SYA28" s="99"/>
      <c r="SYB28" s="99"/>
      <c r="SYC28" s="99"/>
      <c r="SYD28" s="99"/>
      <c r="SYE28" s="99"/>
      <c r="SYF28" s="99"/>
      <c r="SYG28" s="99"/>
      <c r="SYH28" s="99"/>
      <c r="SYI28" s="99"/>
      <c r="SYJ28" s="99"/>
      <c r="SYK28" s="99"/>
      <c r="SYL28" s="99"/>
      <c r="SYM28" s="99"/>
      <c r="SYN28" s="99"/>
      <c r="SYO28" s="99"/>
      <c r="SYP28" s="99"/>
      <c r="SYQ28" s="99"/>
      <c r="SYR28" s="99"/>
      <c r="SYS28" s="99"/>
      <c r="SYT28" s="99"/>
      <c r="SYU28" s="99"/>
      <c r="SYV28" s="99"/>
      <c r="SYW28" s="99"/>
      <c r="SYX28" s="99"/>
      <c r="SYY28" s="99"/>
      <c r="SYZ28" s="99"/>
      <c r="SZA28" s="99"/>
      <c r="SZB28" s="99"/>
      <c r="SZC28" s="99"/>
      <c r="SZD28" s="99"/>
      <c r="SZE28" s="99"/>
      <c r="SZF28" s="99"/>
      <c r="SZG28" s="99"/>
      <c r="SZH28" s="99"/>
      <c r="SZI28" s="99"/>
      <c r="SZJ28" s="99"/>
      <c r="SZK28" s="99"/>
      <c r="SZL28" s="99"/>
      <c r="SZM28" s="99"/>
      <c r="SZN28" s="99"/>
      <c r="SZO28" s="99"/>
      <c r="SZP28" s="99"/>
      <c r="SZQ28" s="99"/>
      <c r="SZR28" s="99"/>
      <c r="SZS28" s="99"/>
      <c r="SZT28" s="99"/>
      <c r="SZU28" s="99"/>
      <c r="SZV28" s="99"/>
      <c r="SZW28" s="99"/>
      <c r="SZX28" s="99"/>
      <c r="SZY28" s="99"/>
      <c r="SZZ28" s="99"/>
      <c r="TAA28" s="99"/>
      <c r="TAB28" s="99"/>
      <c r="TAC28" s="99"/>
      <c r="TAD28" s="99"/>
      <c r="TAE28" s="99"/>
      <c r="TAF28" s="99"/>
      <c r="TAG28" s="99"/>
      <c r="TAH28" s="99"/>
      <c r="TAI28" s="99"/>
      <c r="TAJ28" s="99"/>
      <c r="TAK28" s="99"/>
      <c r="TAL28" s="99"/>
      <c r="TAM28" s="99"/>
      <c r="TAN28" s="99"/>
      <c r="TAO28" s="99"/>
      <c r="TAP28" s="99"/>
      <c r="TAQ28" s="99"/>
      <c r="TAR28" s="99"/>
      <c r="TAS28" s="99"/>
      <c r="TAT28" s="99"/>
      <c r="TAU28" s="99"/>
      <c r="TAV28" s="99"/>
      <c r="TAW28" s="99"/>
      <c r="TAX28" s="99"/>
      <c r="TAY28" s="99"/>
      <c r="TAZ28" s="99"/>
      <c r="TBA28" s="99"/>
      <c r="TBB28" s="99"/>
      <c r="TBC28" s="99"/>
      <c r="TBD28" s="99"/>
      <c r="TBE28" s="99"/>
      <c r="TBF28" s="99"/>
      <c r="TBG28" s="99"/>
      <c r="TBH28" s="99"/>
      <c r="TBI28" s="99"/>
      <c r="TBJ28" s="99"/>
      <c r="TBK28" s="99"/>
      <c r="TBL28" s="99"/>
      <c r="TBM28" s="99"/>
      <c r="TBN28" s="99"/>
      <c r="TBO28" s="99"/>
      <c r="TBP28" s="99"/>
      <c r="TBQ28" s="99"/>
      <c r="TBR28" s="99"/>
      <c r="TBS28" s="99"/>
      <c r="TBT28" s="99"/>
      <c r="TBU28" s="99"/>
      <c r="TBV28" s="99"/>
      <c r="TBW28" s="99"/>
      <c r="TBX28" s="99"/>
      <c r="TBY28" s="99"/>
      <c r="TBZ28" s="99"/>
      <c r="TCA28" s="99"/>
      <c r="TCB28" s="99"/>
      <c r="TCC28" s="99"/>
      <c r="TCD28" s="99"/>
      <c r="TCE28" s="99"/>
      <c r="TCF28" s="99"/>
      <c r="TCG28" s="99"/>
      <c r="TCH28" s="99"/>
      <c r="TCI28" s="99"/>
      <c r="TCJ28" s="99"/>
      <c r="TCK28" s="99"/>
      <c r="TCL28" s="99"/>
      <c r="TCM28" s="99"/>
      <c r="TCN28" s="99"/>
      <c r="TCO28" s="99"/>
      <c r="TCP28" s="99"/>
      <c r="TCQ28" s="99"/>
      <c r="TCR28" s="99"/>
      <c r="TCS28" s="99"/>
      <c r="TCT28" s="99"/>
      <c r="TCU28" s="99"/>
      <c r="TCV28" s="99"/>
      <c r="TCW28" s="99"/>
      <c r="TCX28" s="99"/>
      <c r="TCY28" s="99"/>
      <c r="TCZ28" s="99"/>
      <c r="TDA28" s="99"/>
      <c r="TDB28" s="99"/>
      <c r="TDC28" s="99"/>
      <c r="TDD28" s="99"/>
      <c r="TDE28" s="99"/>
      <c r="TDF28" s="99"/>
      <c r="TDG28" s="99"/>
      <c r="TDH28" s="99"/>
      <c r="TDI28" s="99"/>
      <c r="TDJ28" s="99"/>
      <c r="TDK28" s="99"/>
      <c r="TDL28" s="99"/>
      <c r="TDM28" s="99"/>
      <c r="TDN28" s="99"/>
      <c r="TDO28" s="99"/>
      <c r="TDP28" s="99"/>
      <c r="TDQ28" s="99"/>
      <c r="TDR28" s="99"/>
      <c r="TDS28" s="99"/>
      <c r="TDT28" s="99"/>
      <c r="TDU28" s="99"/>
      <c r="TDV28" s="99"/>
      <c r="TDW28" s="99"/>
      <c r="TDX28" s="99"/>
      <c r="TDY28" s="99"/>
      <c r="TDZ28" s="99"/>
      <c r="TEA28" s="99"/>
      <c r="TEB28" s="99"/>
      <c r="TEC28" s="99"/>
      <c r="TED28" s="99"/>
      <c r="TEE28" s="99"/>
      <c r="TEF28" s="99"/>
      <c r="TEG28" s="99"/>
      <c r="TEH28" s="99"/>
      <c r="TEI28" s="99"/>
      <c r="TEJ28" s="99"/>
      <c r="TEK28" s="99"/>
      <c r="TEL28" s="99"/>
      <c r="TEM28" s="99"/>
      <c r="TEN28" s="99"/>
      <c r="TEO28" s="99"/>
      <c r="TEP28" s="99"/>
      <c r="TEQ28" s="99"/>
      <c r="TER28" s="99"/>
      <c r="TES28" s="99"/>
      <c r="TET28" s="99"/>
      <c r="TEU28" s="99"/>
      <c r="TEV28" s="99"/>
      <c r="TEW28" s="99"/>
      <c r="TEX28" s="99"/>
      <c r="TEY28" s="99"/>
      <c r="TEZ28" s="99"/>
      <c r="TFA28" s="99"/>
      <c r="TFB28" s="99"/>
      <c r="TFC28" s="99"/>
      <c r="TFD28" s="99"/>
      <c r="TFE28" s="99"/>
      <c r="TFF28" s="99"/>
      <c r="TFG28" s="99"/>
      <c r="TFH28" s="99"/>
      <c r="TFI28" s="99"/>
      <c r="TFJ28" s="99"/>
      <c r="TFK28" s="99"/>
      <c r="TFL28" s="99"/>
      <c r="TFM28" s="99"/>
      <c r="TFN28" s="99"/>
      <c r="TFO28" s="99"/>
      <c r="TFP28" s="99"/>
      <c r="TFQ28" s="99"/>
      <c r="TFR28" s="99"/>
      <c r="TFS28" s="99"/>
      <c r="TFT28" s="99"/>
      <c r="TFU28" s="99"/>
      <c r="TFV28" s="99"/>
      <c r="TFW28" s="99"/>
      <c r="TFX28" s="99"/>
      <c r="TFY28" s="99"/>
      <c r="TFZ28" s="99"/>
      <c r="TGA28" s="99"/>
      <c r="TGB28" s="99"/>
      <c r="TGC28" s="99"/>
      <c r="TGD28" s="99"/>
      <c r="TGE28" s="99"/>
      <c r="TGF28" s="99"/>
      <c r="TGG28" s="99"/>
      <c r="TGH28" s="99"/>
      <c r="TGI28" s="99"/>
      <c r="TGJ28" s="99"/>
      <c r="TGK28" s="99"/>
      <c r="TGL28" s="99"/>
      <c r="TGM28" s="99"/>
      <c r="TGN28" s="99"/>
      <c r="TGO28" s="99"/>
      <c r="TGP28" s="99"/>
      <c r="TGQ28" s="99"/>
      <c r="TGR28" s="99"/>
      <c r="TGS28" s="99"/>
      <c r="TGT28" s="99"/>
      <c r="TGU28" s="99"/>
      <c r="TGV28" s="99"/>
      <c r="TGW28" s="99"/>
      <c r="TGX28" s="99"/>
      <c r="TGY28" s="99"/>
      <c r="TGZ28" s="99"/>
      <c r="THA28" s="99"/>
      <c r="THB28" s="99"/>
      <c r="THC28" s="99"/>
      <c r="THD28" s="99"/>
      <c r="THE28" s="99"/>
      <c r="THF28" s="99"/>
      <c r="THG28" s="99"/>
      <c r="THH28" s="99"/>
      <c r="THI28" s="99"/>
      <c r="THJ28" s="99"/>
      <c r="THK28" s="99"/>
      <c r="THL28" s="99"/>
      <c r="THM28" s="99"/>
      <c r="THN28" s="99"/>
      <c r="THO28" s="99"/>
      <c r="THP28" s="99"/>
      <c r="THQ28" s="99"/>
      <c r="THR28" s="99"/>
      <c r="THS28" s="99"/>
      <c r="THT28" s="99"/>
      <c r="THU28" s="99"/>
      <c r="THV28" s="99"/>
      <c r="THW28" s="99"/>
      <c r="THX28" s="99"/>
      <c r="THY28" s="99"/>
      <c r="THZ28" s="99"/>
      <c r="TIA28" s="99"/>
      <c r="TIB28" s="99"/>
      <c r="TIC28" s="99"/>
      <c r="TID28" s="99"/>
      <c r="TIE28" s="99"/>
      <c r="TIF28" s="99"/>
      <c r="TIG28" s="99"/>
      <c r="TIH28" s="99"/>
      <c r="TII28" s="99"/>
      <c r="TIJ28" s="99"/>
      <c r="TIK28" s="99"/>
      <c r="TIL28" s="99"/>
      <c r="TIM28" s="99"/>
      <c r="TIN28" s="99"/>
      <c r="TIO28" s="99"/>
      <c r="TIP28" s="99"/>
      <c r="TIQ28" s="99"/>
      <c r="TIR28" s="99"/>
      <c r="TIS28" s="99"/>
      <c r="TIT28" s="99"/>
      <c r="TIU28" s="99"/>
      <c r="TIV28" s="99"/>
      <c r="TIW28" s="99"/>
      <c r="TIX28" s="99"/>
      <c r="TIY28" s="99"/>
      <c r="TIZ28" s="99"/>
      <c r="TJA28" s="99"/>
      <c r="TJB28" s="99"/>
      <c r="TJC28" s="99"/>
      <c r="TJD28" s="99"/>
      <c r="TJE28" s="99"/>
      <c r="TJF28" s="99"/>
      <c r="TJG28" s="99"/>
      <c r="TJH28" s="99"/>
      <c r="TJI28" s="99"/>
      <c r="TJJ28" s="99"/>
      <c r="TJK28" s="99"/>
      <c r="TJL28" s="99"/>
      <c r="TJM28" s="99"/>
      <c r="TJN28" s="99"/>
      <c r="TJO28" s="99"/>
      <c r="TJP28" s="99"/>
      <c r="TJQ28" s="99"/>
      <c r="TJR28" s="99"/>
      <c r="TJS28" s="99"/>
      <c r="TJT28" s="99"/>
      <c r="TJU28" s="99"/>
      <c r="TJV28" s="99"/>
      <c r="TJW28" s="99"/>
      <c r="TJX28" s="99"/>
      <c r="TJY28" s="99"/>
      <c r="TJZ28" s="99"/>
      <c r="TKA28" s="99"/>
      <c r="TKB28" s="99"/>
      <c r="TKC28" s="99"/>
      <c r="TKD28" s="99"/>
      <c r="TKE28" s="99"/>
      <c r="TKF28" s="99"/>
      <c r="TKG28" s="99"/>
      <c r="TKH28" s="99"/>
      <c r="TKI28" s="99"/>
      <c r="TKJ28" s="99"/>
      <c r="TKK28" s="99"/>
      <c r="TKL28" s="99"/>
      <c r="TKM28" s="99"/>
      <c r="TKN28" s="99"/>
      <c r="TKO28" s="99"/>
      <c r="TKP28" s="99"/>
      <c r="TKQ28" s="99"/>
      <c r="TKR28" s="99"/>
      <c r="TKS28" s="99"/>
      <c r="TKT28" s="99"/>
      <c r="TKU28" s="99"/>
      <c r="TKV28" s="99"/>
      <c r="TKW28" s="99"/>
      <c r="TKX28" s="99"/>
      <c r="TKY28" s="99"/>
      <c r="TKZ28" s="99"/>
      <c r="TLA28" s="99"/>
      <c r="TLB28" s="99"/>
      <c r="TLC28" s="99"/>
      <c r="TLD28" s="99"/>
      <c r="TLE28" s="99"/>
      <c r="TLF28" s="99"/>
      <c r="TLG28" s="99"/>
      <c r="TLH28" s="99"/>
      <c r="TLI28" s="99"/>
      <c r="TLJ28" s="99"/>
      <c r="TLK28" s="99"/>
      <c r="TLL28" s="99"/>
      <c r="TLM28" s="99"/>
      <c r="TLN28" s="99"/>
      <c r="TLO28" s="99"/>
      <c r="TLP28" s="99"/>
      <c r="TLQ28" s="99"/>
      <c r="TLR28" s="99"/>
      <c r="TLS28" s="99"/>
      <c r="TLT28" s="99"/>
      <c r="TLU28" s="99"/>
      <c r="TLV28" s="99"/>
      <c r="TLW28" s="99"/>
      <c r="TLX28" s="99"/>
      <c r="TLY28" s="99"/>
      <c r="TLZ28" s="99"/>
      <c r="TMA28" s="99"/>
      <c r="TMB28" s="99"/>
      <c r="TMC28" s="99"/>
      <c r="TMD28" s="99"/>
      <c r="TME28" s="99"/>
      <c r="TMF28" s="99"/>
      <c r="TMG28" s="99"/>
      <c r="TMH28" s="99"/>
      <c r="TMI28" s="99"/>
      <c r="TMJ28" s="99"/>
      <c r="TMK28" s="99"/>
      <c r="TML28" s="99"/>
      <c r="TMM28" s="99"/>
      <c r="TMN28" s="99"/>
      <c r="TMO28" s="99"/>
      <c r="TMP28" s="99"/>
      <c r="TMQ28" s="99"/>
      <c r="TMR28" s="99"/>
      <c r="TMS28" s="99"/>
      <c r="TMT28" s="99"/>
      <c r="TMU28" s="99"/>
      <c r="TMV28" s="99"/>
      <c r="TMW28" s="99"/>
      <c r="TMX28" s="99"/>
      <c r="TMY28" s="99"/>
      <c r="TMZ28" s="99"/>
      <c r="TNA28" s="99"/>
      <c r="TNB28" s="99"/>
      <c r="TNC28" s="99"/>
      <c r="TND28" s="99"/>
      <c r="TNE28" s="99"/>
      <c r="TNF28" s="99"/>
      <c r="TNG28" s="99"/>
      <c r="TNH28" s="99"/>
      <c r="TNI28" s="99"/>
      <c r="TNJ28" s="99"/>
      <c r="TNK28" s="99"/>
      <c r="TNL28" s="99"/>
      <c r="TNM28" s="99"/>
      <c r="TNN28" s="99"/>
      <c r="TNO28" s="99"/>
      <c r="TNP28" s="99"/>
      <c r="TNQ28" s="99"/>
      <c r="TNR28" s="99"/>
      <c r="TNS28" s="99"/>
      <c r="TNT28" s="99"/>
      <c r="TNU28" s="99"/>
      <c r="TNV28" s="99"/>
      <c r="TNW28" s="99"/>
      <c r="TNX28" s="99"/>
      <c r="TNY28" s="99"/>
      <c r="TNZ28" s="99"/>
      <c r="TOA28" s="99"/>
      <c r="TOB28" s="99"/>
      <c r="TOC28" s="99"/>
      <c r="TOD28" s="99"/>
      <c r="TOE28" s="99"/>
      <c r="TOF28" s="99"/>
      <c r="TOG28" s="99"/>
      <c r="TOH28" s="99"/>
      <c r="TOI28" s="99"/>
      <c r="TOJ28" s="99"/>
      <c r="TOK28" s="99"/>
      <c r="TOL28" s="99"/>
      <c r="TOM28" s="99"/>
      <c r="TON28" s="99"/>
      <c r="TOO28" s="99"/>
      <c r="TOP28" s="99"/>
      <c r="TOQ28" s="99"/>
      <c r="TOR28" s="99"/>
      <c r="TOS28" s="99"/>
      <c r="TOT28" s="99"/>
      <c r="TOU28" s="99"/>
      <c r="TOV28" s="99"/>
      <c r="TOW28" s="99"/>
      <c r="TOX28" s="99"/>
      <c r="TOY28" s="99"/>
      <c r="TOZ28" s="99"/>
      <c r="TPA28" s="99"/>
      <c r="TPB28" s="99"/>
      <c r="TPC28" s="99"/>
      <c r="TPD28" s="99"/>
      <c r="TPE28" s="99"/>
      <c r="TPF28" s="99"/>
      <c r="TPG28" s="99"/>
      <c r="TPH28" s="99"/>
      <c r="TPI28" s="99"/>
      <c r="TPJ28" s="99"/>
      <c r="TPK28" s="99"/>
      <c r="TPL28" s="99"/>
      <c r="TPM28" s="99"/>
      <c r="TPN28" s="99"/>
      <c r="TPO28" s="99"/>
      <c r="TPP28" s="99"/>
      <c r="TPQ28" s="99"/>
      <c r="TPR28" s="99"/>
      <c r="TPS28" s="99"/>
      <c r="TPT28" s="99"/>
      <c r="TPU28" s="99"/>
      <c r="TPV28" s="99"/>
      <c r="TPW28" s="99"/>
      <c r="TPX28" s="99"/>
      <c r="TPY28" s="99"/>
      <c r="TPZ28" s="99"/>
      <c r="TQA28" s="99"/>
      <c r="TQB28" s="99"/>
      <c r="TQC28" s="99"/>
      <c r="TQD28" s="99"/>
      <c r="TQE28" s="99"/>
      <c r="TQF28" s="99"/>
      <c r="TQG28" s="99"/>
      <c r="TQH28" s="99"/>
      <c r="TQI28" s="99"/>
      <c r="TQJ28" s="99"/>
      <c r="TQK28" s="99"/>
      <c r="TQL28" s="99"/>
      <c r="TQM28" s="99"/>
      <c r="TQN28" s="99"/>
      <c r="TQO28" s="99"/>
      <c r="TQP28" s="99"/>
      <c r="TQQ28" s="99"/>
      <c r="TQR28" s="99"/>
      <c r="TQS28" s="99"/>
      <c r="TQT28" s="99"/>
      <c r="TQU28" s="99"/>
      <c r="TQV28" s="99"/>
      <c r="TQW28" s="99"/>
      <c r="TQX28" s="99"/>
      <c r="TQY28" s="99"/>
      <c r="TQZ28" s="99"/>
      <c r="TRA28" s="99"/>
      <c r="TRB28" s="99"/>
      <c r="TRC28" s="99"/>
      <c r="TRD28" s="99"/>
      <c r="TRE28" s="99"/>
      <c r="TRF28" s="99"/>
      <c r="TRG28" s="99"/>
      <c r="TRH28" s="99"/>
      <c r="TRI28" s="99"/>
      <c r="TRJ28" s="99"/>
      <c r="TRK28" s="99"/>
      <c r="TRL28" s="99"/>
      <c r="TRM28" s="99"/>
      <c r="TRN28" s="99"/>
      <c r="TRO28" s="99"/>
      <c r="TRP28" s="99"/>
      <c r="TRQ28" s="99"/>
      <c r="TRR28" s="99"/>
      <c r="TRS28" s="99"/>
      <c r="TRT28" s="99"/>
      <c r="TRU28" s="99"/>
      <c r="TRV28" s="99"/>
      <c r="TRW28" s="99"/>
      <c r="TRX28" s="99"/>
      <c r="TRY28" s="99"/>
      <c r="TRZ28" s="99"/>
      <c r="TSA28" s="99"/>
      <c r="TSB28" s="99"/>
      <c r="TSC28" s="99"/>
      <c r="TSD28" s="99"/>
      <c r="TSE28" s="99"/>
      <c r="TSF28" s="99"/>
      <c r="TSG28" s="99"/>
      <c r="TSH28" s="99"/>
      <c r="TSI28" s="99"/>
      <c r="TSJ28" s="99"/>
      <c r="TSK28" s="99"/>
      <c r="TSL28" s="99"/>
      <c r="TSM28" s="99"/>
      <c r="TSN28" s="99"/>
      <c r="TSO28" s="99"/>
      <c r="TSP28" s="99"/>
      <c r="TSQ28" s="99"/>
      <c r="TSR28" s="99"/>
      <c r="TSS28" s="99"/>
      <c r="TST28" s="99"/>
      <c r="TSU28" s="99"/>
      <c r="TSV28" s="99"/>
      <c r="TSW28" s="99"/>
      <c r="TSX28" s="99"/>
      <c r="TSY28" s="99"/>
      <c r="TSZ28" s="99"/>
      <c r="TTA28" s="99"/>
      <c r="TTB28" s="99"/>
      <c r="TTC28" s="99"/>
      <c r="TTD28" s="99"/>
      <c r="TTE28" s="99"/>
      <c r="TTF28" s="99"/>
      <c r="TTG28" s="99"/>
      <c r="TTH28" s="99"/>
      <c r="TTI28" s="99"/>
      <c r="TTJ28" s="99"/>
      <c r="TTK28" s="99"/>
      <c r="TTL28" s="99"/>
      <c r="TTM28" s="99"/>
      <c r="TTN28" s="99"/>
      <c r="TTO28" s="99"/>
      <c r="TTP28" s="99"/>
      <c r="TTQ28" s="99"/>
      <c r="TTR28" s="99"/>
      <c r="TTS28" s="99"/>
      <c r="TTT28" s="99"/>
      <c r="TTU28" s="99"/>
      <c r="TTV28" s="99"/>
      <c r="TTW28" s="99"/>
      <c r="TTX28" s="99"/>
      <c r="TTY28" s="99"/>
      <c r="TTZ28" s="99"/>
      <c r="TUA28" s="99"/>
      <c r="TUB28" s="99"/>
      <c r="TUC28" s="99"/>
      <c r="TUD28" s="99"/>
      <c r="TUE28" s="99"/>
      <c r="TUF28" s="99"/>
      <c r="TUG28" s="99"/>
      <c r="TUH28" s="99"/>
      <c r="TUI28" s="99"/>
      <c r="TUJ28" s="99"/>
      <c r="TUK28" s="99"/>
      <c r="TUL28" s="99"/>
      <c r="TUM28" s="99"/>
      <c r="TUN28" s="99"/>
      <c r="TUO28" s="99"/>
      <c r="TUP28" s="99"/>
      <c r="TUQ28" s="99"/>
      <c r="TUR28" s="99"/>
      <c r="TUS28" s="99"/>
      <c r="TUT28" s="99"/>
      <c r="TUU28" s="99"/>
      <c r="TUV28" s="99"/>
      <c r="TUW28" s="99"/>
      <c r="TUX28" s="99"/>
      <c r="TUY28" s="99"/>
      <c r="TUZ28" s="99"/>
      <c r="TVA28" s="99"/>
      <c r="TVB28" s="99"/>
      <c r="TVC28" s="99"/>
      <c r="TVD28" s="99"/>
      <c r="TVE28" s="99"/>
      <c r="TVF28" s="99"/>
      <c r="TVG28" s="99"/>
      <c r="TVH28" s="99"/>
      <c r="TVI28" s="99"/>
      <c r="TVJ28" s="99"/>
      <c r="TVK28" s="99"/>
      <c r="TVL28" s="99"/>
      <c r="TVM28" s="99"/>
      <c r="TVN28" s="99"/>
      <c r="TVO28" s="99"/>
      <c r="TVP28" s="99"/>
      <c r="TVQ28" s="99"/>
      <c r="TVR28" s="99"/>
      <c r="TVS28" s="99"/>
      <c r="TVT28" s="99"/>
      <c r="TVU28" s="99"/>
      <c r="TVV28" s="99"/>
      <c r="TVW28" s="99"/>
      <c r="TVX28" s="99"/>
      <c r="TVY28" s="99"/>
      <c r="TVZ28" s="99"/>
      <c r="TWA28" s="99"/>
      <c r="TWB28" s="99"/>
      <c r="TWC28" s="99"/>
      <c r="TWD28" s="99"/>
      <c r="TWE28" s="99"/>
      <c r="TWF28" s="99"/>
      <c r="TWG28" s="99"/>
      <c r="TWH28" s="99"/>
      <c r="TWI28" s="99"/>
      <c r="TWJ28" s="99"/>
      <c r="TWK28" s="99"/>
      <c r="TWL28" s="99"/>
      <c r="TWM28" s="99"/>
      <c r="TWN28" s="99"/>
      <c r="TWO28" s="99"/>
      <c r="TWP28" s="99"/>
      <c r="TWQ28" s="99"/>
      <c r="TWR28" s="99"/>
      <c r="TWS28" s="99"/>
      <c r="TWT28" s="99"/>
      <c r="TWU28" s="99"/>
      <c r="TWV28" s="99"/>
      <c r="TWW28" s="99"/>
      <c r="TWX28" s="99"/>
      <c r="TWY28" s="99"/>
      <c r="TWZ28" s="99"/>
      <c r="TXA28" s="99"/>
      <c r="TXB28" s="99"/>
      <c r="TXC28" s="99"/>
      <c r="TXD28" s="99"/>
      <c r="TXE28" s="99"/>
      <c r="TXF28" s="99"/>
      <c r="TXG28" s="99"/>
      <c r="TXH28" s="99"/>
      <c r="TXI28" s="99"/>
      <c r="TXJ28" s="99"/>
      <c r="TXK28" s="99"/>
      <c r="TXL28" s="99"/>
      <c r="TXM28" s="99"/>
      <c r="TXN28" s="99"/>
      <c r="TXO28" s="99"/>
      <c r="TXP28" s="99"/>
      <c r="TXQ28" s="99"/>
      <c r="TXR28" s="99"/>
      <c r="TXS28" s="99"/>
      <c r="TXT28" s="99"/>
      <c r="TXU28" s="99"/>
      <c r="TXV28" s="99"/>
      <c r="TXW28" s="99"/>
      <c r="TXX28" s="99"/>
      <c r="TXY28" s="99"/>
      <c r="TXZ28" s="99"/>
      <c r="TYA28" s="99"/>
      <c r="TYB28" s="99"/>
      <c r="TYC28" s="99"/>
      <c r="TYD28" s="99"/>
      <c r="TYE28" s="99"/>
      <c r="TYF28" s="99"/>
      <c r="TYG28" s="99"/>
      <c r="TYH28" s="99"/>
      <c r="TYI28" s="99"/>
      <c r="TYJ28" s="99"/>
      <c r="TYK28" s="99"/>
      <c r="TYL28" s="99"/>
      <c r="TYM28" s="99"/>
      <c r="TYN28" s="99"/>
      <c r="TYO28" s="99"/>
      <c r="TYP28" s="99"/>
      <c r="TYQ28" s="99"/>
      <c r="TYR28" s="99"/>
      <c r="TYS28" s="99"/>
      <c r="TYT28" s="99"/>
      <c r="TYU28" s="99"/>
      <c r="TYV28" s="99"/>
      <c r="TYW28" s="99"/>
      <c r="TYX28" s="99"/>
      <c r="TYY28" s="99"/>
      <c r="TYZ28" s="99"/>
      <c r="TZA28" s="99"/>
      <c r="TZB28" s="99"/>
      <c r="TZC28" s="99"/>
      <c r="TZD28" s="99"/>
      <c r="TZE28" s="99"/>
      <c r="TZF28" s="99"/>
      <c r="TZG28" s="99"/>
      <c r="TZH28" s="99"/>
      <c r="TZI28" s="99"/>
      <c r="TZJ28" s="99"/>
      <c r="TZK28" s="99"/>
      <c r="TZL28" s="99"/>
      <c r="TZM28" s="99"/>
      <c r="TZN28" s="99"/>
      <c r="TZO28" s="99"/>
      <c r="TZP28" s="99"/>
      <c r="TZQ28" s="99"/>
      <c r="TZR28" s="99"/>
      <c r="TZS28" s="99"/>
      <c r="TZT28" s="99"/>
      <c r="TZU28" s="99"/>
      <c r="TZV28" s="99"/>
      <c r="TZW28" s="99"/>
      <c r="TZX28" s="99"/>
      <c r="TZY28" s="99"/>
      <c r="TZZ28" s="99"/>
      <c r="UAA28" s="99"/>
      <c r="UAB28" s="99"/>
      <c r="UAC28" s="99"/>
      <c r="UAD28" s="99"/>
      <c r="UAE28" s="99"/>
      <c r="UAF28" s="99"/>
      <c r="UAG28" s="99"/>
      <c r="UAH28" s="99"/>
      <c r="UAI28" s="99"/>
      <c r="UAJ28" s="99"/>
      <c r="UAK28" s="99"/>
      <c r="UAL28" s="99"/>
      <c r="UAM28" s="99"/>
      <c r="UAN28" s="99"/>
      <c r="UAO28" s="99"/>
      <c r="UAP28" s="99"/>
      <c r="UAQ28" s="99"/>
      <c r="UAR28" s="99"/>
      <c r="UAS28" s="99"/>
      <c r="UAT28" s="99"/>
      <c r="UAU28" s="99"/>
      <c r="UAV28" s="99"/>
      <c r="UAW28" s="99"/>
      <c r="UAX28" s="99"/>
      <c r="UAY28" s="99"/>
      <c r="UAZ28" s="99"/>
      <c r="UBA28" s="99"/>
      <c r="UBB28" s="99"/>
      <c r="UBC28" s="99"/>
      <c r="UBD28" s="99"/>
      <c r="UBE28" s="99"/>
      <c r="UBF28" s="99"/>
      <c r="UBG28" s="99"/>
      <c r="UBH28" s="99"/>
      <c r="UBI28" s="99"/>
      <c r="UBJ28" s="99"/>
      <c r="UBK28" s="99"/>
      <c r="UBL28" s="99"/>
      <c r="UBM28" s="99"/>
      <c r="UBN28" s="99"/>
      <c r="UBO28" s="99"/>
      <c r="UBP28" s="99"/>
      <c r="UBQ28" s="99"/>
      <c r="UBR28" s="99"/>
      <c r="UBS28" s="99"/>
      <c r="UBT28" s="99"/>
      <c r="UBU28" s="99"/>
      <c r="UBV28" s="99"/>
      <c r="UBW28" s="99"/>
      <c r="UBX28" s="99"/>
      <c r="UBY28" s="99"/>
      <c r="UBZ28" s="99"/>
      <c r="UCA28" s="99"/>
      <c r="UCB28" s="99"/>
      <c r="UCC28" s="99"/>
      <c r="UCD28" s="99"/>
      <c r="UCE28" s="99"/>
      <c r="UCF28" s="99"/>
      <c r="UCG28" s="99"/>
      <c r="UCH28" s="99"/>
      <c r="UCI28" s="99"/>
      <c r="UCJ28" s="99"/>
      <c r="UCK28" s="99"/>
      <c r="UCL28" s="99"/>
      <c r="UCM28" s="99"/>
      <c r="UCN28" s="99"/>
      <c r="UCO28" s="99"/>
      <c r="UCP28" s="99"/>
      <c r="UCQ28" s="99"/>
      <c r="UCR28" s="99"/>
      <c r="UCS28" s="99"/>
      <c r="UCT28" s="99"/>
      <c r="UCU28" s="99"/>
      <c r="UCV28" s="99"/>
      <c r="UCW28" s="99"/>
      <c r="UCX28" s="99"/>
      <c r="UCY28" s="99"/>
      <c r="UCZ28" s="99"/>
      <c r="UDA28" s="99"/>
      <c r="UDB28" s="99"/>
      <c r="UDC28" s="99"/>
      <c r="UDD28" s="99"/>
      <c r="UDE28" s="99"/>
      <c r="UDF28" s="99"/>
      <c r="UDG28" s="99"/>
      <c r="UDH28" s="99"/>
      <c r="UDI28" s="99"/>
      <c r="UDJ28" s="99"/>
      <c r="UDK28" s="99"/>
      <c r="UDL28" s="99"/>
      <c r="UDM28" s="99"/>
      <c r="UDN28" s="99"/>
      <c r="UDO28" s="99"/>
      <c r="UDP28" s="99"/>
      <c r="UDQ28" s="99"/>
      <c r="UDR28" s="99"/>
      <c r="UDS28" s="99"/>
      <c r="UDT28" s="99"/>
      <c r="UDU28" s="99"/>
      <c r="UDV28" s="99"/>
      <c r="UDW28" s="99"/>
      <c r="UDX28" s="99"/>
      <c r="UDY28" s="99"/>
      <c r="UDZ28" s="99"/>
      <c r="UEA28" s="99"/>
      <c r="UEB28" s="99"/>
      <c r="UEC28" s="99"/>
      <c r="UED28" s="99"/>
      <c r="UEE28" s="99"/>
      <c r="UEF28" s="99"/>
      <c r="UEG28" s="99"/>
      <c r="UEH28" s="99"/>
      <c r="UEI28" s="99"/>
      <c r="UEJ28" s="99"/>
      <c r="UEK28" s="99"/>
      <c r="UEL28" s="99"/>
      <c r="UEM28" s="99"/>
      <c r="UEN28" s="99"/>
      <c r="UEO28" s="99"/>
      <c r="UEP28" s="99"/>
      <c r="UEQ28" s="99"/>
      <c r="UER28" s="99"/>
      <c r="UES28" s="99"/>
      <c r="UET28" s="99"/>
      <c r="UEU28" s="99"/>
      <c r="UEV28" s="99"/>
      <c r="UEW28" s="99"/>
      <c r="UEX28" s="99"/>
      <c r="UEY28" s="99"/>
      <c r="UEZ28" s="99"/>
      <c r="UFA28" s="99"/>
      <c r="UFB28" s="99"/>
      <c r="UFC28" s="99"/>
      <c r="UFD28" s="99"/>
      <c r="UFE28" s="99"/>
      <c r="UFF28" s="99"/>
      <c r="UFG28" s="99"/>
      <c r="UFH28" s="99"/>
      <c r="UFI28" s="99"/>
      <c r="UFJ28" s="99"/>
      <c r="UFK28" s="99"/>
      <c r="UFL28" s="99"/>
      <c r="UFM28" s="99"/>
      <c r="UFN28" s="99"/>
      <c r="UFO28" s="99"/>
      <c r="UFP28" s="99"/>
      <c r="UFQ28" s="99"/>
      <c r="UFR28" s="99"/>
      <c r="UFS28" s="99"/>
      <c r="UFT28" s="99"/>
      <c r="UFU28" s="99"/>
      <c r="UFV28" s="99"/>
      <c r="UFW28" s="99"/>
      <c r="UFX28" s="99"/>
      <c r="UFY28" s="99"/>
      <c r="UFZ28" s="99"/>
      <c r="UGA28" s="99"/>
      <c r="UGB28" s="99"/>
      <c r="UGC28" s="99"/>
      <c r="UGD28" s="99"/>
      <c r="UGE28" s="99"/>
      <c r="UGF28" s="99"/>
      <c r="UGG28" s="99"/>
      <c r="UGH28" s="99"/>
      <c r="UGI28" s="99"/>
      <c r="UGJ28" s="99"/>
      <c r="UGK28" s="99"/>
      <c r="UGL28" s="99"/>
      <c r="UGM28" s="99"/>
      <c r="UGN28" s="99"/>
      <c r="UGO28" s="99"/>
      <c r="UGP28" s="99"/>
      <c r="UGQ28" s="99"/>
      <c r="UGR28" s="99"/>
      <c r="UGS28" s="99"/>
      <c r="UGT28" s="99"/>
      <c r="UGU28" s="99"/>
      <c r="UGV28" s="99"/>
      <c r="UGW28" s="99"/>
      <c r="UGX28" s="99"/>
      <c r="UGY28" s="99"/>
      <c r="UGZ28" s="99"/>
      <c r="UHA28" s="99"/>
      <c r="UHB28" s="99"/>
      <c r="UHC28" s="99"/>
      <c r="UHD28" s="99"/>
      <c r="UHE28" s="99"/>
      <c r="UHF28" s="99"/>
      <c r="UHG28" s="99"/>
      <c r="UHH28" s="99"/>
      <c r="UHI28" s="99"/>
      <c r="UHJ28" s="99"/>
      <c r="UHK28" s="99"/>
      <c r="UHL28" s="99"/>
      <c r="UHM28" s="99"/>
      <c r="UHN28" s="99"/>
      <c r="UHO28" s="99"/>
      <c r="UHP28" s="99"/>
      <c r="UHQ28" s="99"/>
      <c r="UHR28" s="99"/>
      <c r="UHS28" s="99"/>
      <c r="UHT28" s="99"/>
      <c r="UHU28" s="99"/>
      <c r="UHV28" s="99"/>
      <c r="UHW28" s="99"/>
      <c r="UHX28" s="99"/>
      <c r="UHY28" s="99"/>
      <c r="UHZ28" s="99"/>
      <c r="UIA28" s="99"/>
      <c r="UIB28" s="99"/>
      <c r="UIC28" s="99"/>
      <c r="UID28" s="99"/>
      <c r="UIE28" s="99"/>
      <c r="UIF28" s="99"/>
      <c r="UIG28" s="99"/>
      <c r="UIH28" s="99"/>
      <c r="UII28" s="99"/>
      <c r="UIJ28" s="99"/>
      <c r="UIK28" s="99"/>
      <c r="UIL28" s="99"/>
      <c r="UIM28" s="99"/>
      <c r="UIN28" s="99"/>
      <c r="UIO28" s="99"/>
      <c r="UIP28" s="99"/>
      <c r="UIQ28" s="99"/>
      <c r="UIR28" s="99"/>
      <c r="UIS28" s="99"/>
      <c r="UIT28" s="99"/>
      <c r="UIU28" s="99"/>
      <c r="UIV28" s="99"/>
      <c r="UIW28" s="99"/>
      <c r="UIX28" s="99"/>
      <c r="UIY28" s="99"/>
      <c r="UIZ28" s="99"/>
      <c r="UJA28" s="99"/>
      <c r="UJB28" s="99"/>
      <c r="UJC28" s="99"/>
      <c r="UJD28" s="99"/>
      <c r="UJE28" s="99"/>
      <c r="UJF28" s="99"/>
      <c r="UJG28" s="99"/>
      <c r="UJH28" s="99"/>
      <c r="UJI28" s="99"/>
      <c r="UJJ28" s="99"/>
      <c r="UJK28" s="99"/>
      <c r="UJL28" s="99"/>
      <c r="UJM28" s="99"/>
      <c r="UJN28" s="99"/>
      <c r="UJO28" s="99"/>
      <c r="UJP28" s="99"/>
      <c r="UJQ28" s="99"/>
      <c r="UJR28" s="99"/>
      <c r="UJS28" s="99"/>
      <c r="UJT28" s="99"/>
      <c r="UJU28" s="99"/>
      <c r="UJV28" s="99"/>
      <c r="UJW28" s="99"/>
      <c r="UJX28" s="99"/>
      <c r="UJY28" s="99"/>
      <c r="UJZ28" s="99"/>
      <c r="UKA28" s="99"/>
      <c r="UKB28" s="99"/>
      <c r="UKC28" s="99"/>
      <c r="UKD28" s="99"/>
      <c r="UKE28" s="99"/>
      <c r="UKF28" s="99"/>
      <c r="UKG28" s="99"/>
      <c r="UKH28" s="99"/>
      <c r="UKI28" s="99"/>
      <c r="UKJ28" s="99"/>
      <c r="UKK28" s="99"/>
      <c r="UKL28" s="99"/>
      <c r="UKM28" s="99"/>
      <c r="UKN28" s="99"/>
      <c r="UKO28" s="99"/>
      <c r="UKP28" s="99"/>
      <c r="UKQ28" s="99"/>
      <c r="UKR28" s="99"/>
      <c r="UKS28" s="99"/>
      <c r="UKT28" s="99"/>
      <c r="UKU28" s="99"/>
      <c r="UKV28" s="99"/>
      <c r="UKW28" s="99"/>
      <c r="UKX28" s="99"/>
      <c r="UKY28" s="99"/>
      <c r="UKZ28" s="99"/>
      <c r="ULA28" s="99"/>
      <c r="ULB28" s="99"/>
      <c r="ULC28" s="99"/>
      <c r="ULD28" s="99"/>
      <c r="ULE28" s="99"/>
      <c r="ULF28" s="99"/>
      <c r="ULG28" s="99"/>
      <c r="ULH28" s="99"/>
      <c r="ULI28" s="99"/>
      <c r="ULJ28" s="99"/>
      <c r="ULK28" s="99"/>
      <c r="ULL28" s="99"/>
      <c r="ULM28" s="99"/>
      <c r="ULN28" s="99"/>
      <c r="ULO28" s="99"/>
      <c r="ULP28" s="99"/>
      <c r="ULQ28" s="99"/>
      <c r="ULR28" s="99"/>
      <c r="ULS28" s="99"/>
      <c r="ULT28" s="99"/>
      <c r="ULU28" s="99"/>
      <c r="ULV28" s="99"/>
      <c r="ULW28" s="99"/>
      <c r="ULX28" s="99"/>
      <c r="ULY28" s="99"/>
      <c r="ULZ28" s="99"/>
      <c r="UMA28" s="99"/>
      <c r="UMB28" s="99"/>
      <c r="UMC28" s="99"/>
      <c r="UMD28" s="99"/>
      <c r="UME28" s="99"/>
      <c r="UMF28" s="99"/>
      <c r="UMG28" s="99"/>
      <c r="UMH28" s="99"/>
      <c r="UMI28" s="99"/>
      <c r="UMJ28" s="99"/>
      <c r="UMK28" s="99"/>
      <c r="UML28" s="99"/>
      <c r="UMM28" s="99"/>
      <c r="UMN28" s="99"/>
      <c r="UMO28" s="99"/>
      <c r="UMP28" s="99"/>
      <c r="UMQ28" s="99"/>
      <c r="UMR28" s="99"/>
      <c r="UMS28" s="99"/>
      <c r="UMT28" s="99"/>
      <c r="UMU28" s="99"/>
      <c r="UMV28" s="99"/>
      <c r="UMW28" s="99"/>
      <c r="UMX28" s="99"/>
      <c r="UMY28" s="99"/>
      <c r="UMZ28" s="99"/>
      <c r="UNA28" s="99"/>
      <c r="UNB28" s="99"/>
      <c r="UNC28" s="99"/>
      <c r="UND28" s="99"/>
      <c r="UNE28" s="99"/>
      <c r="UNF28" s="99"/>
      <c r="UNG28" s="99"/>
      <c r="UNH28" s="99"/>
      <c r="UNI28" s="99"/>
      <c r="UNJ28" s="99"/>
      <c r="UNK28" s="99"/>
      <c r="UNL28" s="99"/>
      <c r="UNM28" s="99"/>
      <c r="UNN28" s="99"/>
      <c r="UNO28" s="99"/>
      <c r="UNP28" s="99"/>
      <c r="UNQ28" s="99"/>
      <c r="UNR28" s="99"/>
      <c r="UNS28" s="99"/>
      <c r="UNT28" s="99"/>
      <c r="UNU28" s="99"/>
      <c r="UNV28" s="99"/>
      <c r="UNW28" s="99"/>
      <c r="UNX28" s="99"/>
      <c r="UNY28" s="99"/>
      <c r="UNZ28" s="99"/>
      <c r="UOA28" s="99"/>
      <c r="UOB28" s="99"/>
      <c r="UOC28" s="99"/>
      <c r="UOD28" s="99"/>
      <c r="UOE28" s="99"/>
      <c r="UOF28" s="99"/>
      <c r="UOG28" s="99"/>
      <c r="UOH28" s="99"/>
      <c r="UOI28" s="99"/>
      <c r="UOJ28" s="99"/>
      <c r="UOK28" s="99"/>
      <c r="UOL28" s="99"/>
      <c r="UOM28" s="99"/>
      <c r="UON28" s="99"/>
      <c r="UOO28" s="99"/>
      <c r="UOP28" s="99"/>
      <c r="UOQ28" s="99"/>
      <c r="UOR28" s="99"/>
      <c r="UOS28" s="99"/>
      <c r="UOT28" s="99"/>
      <c r="UOU28" s="99"/>
      <c r="UOV28" s="99"/>
      <c r="UOW28" s="99"/>
      <c r="UOX28" s="99"/>
      <c r="UOY28" s="99"/>
      <c r="UOZ28" s="99"/>
      <c r="UPA28" s="99"/>
      <c r="UPB28" s="99"/>
      <c r="UPC28" s="99"/>
      <c r="UPD28" s="99"/>
      <c r="UPE28" s="99"/>
      <c r="UPF28" s="99"/>
      <c r="UPG28" s="99"/>
      <c r="UPH28" s="99"/>
      <c r="UPI28" s="99"/>
      <c r="UPJ28" s="99"/>
      <c r="UPK28" s="99"/>
      <c r="UPL28" s="99"/>
      <c r="UPM28" s="99"/>
      <c r="UPN28" s="99"/>
      <c r="UPO28" s="99"/>
      <c r="UPP28" s="99"/>
      <c r="UPQ28" s="99"/>
      <c r="UPR28" s="99"/>
      <c r="UPS28" s="99"/>
      <c r="UPT28" s="99"/>
      <c r="UPU28" s="99"/>
      <c r="UPV28" s="99"/>
      <c r="UPW28" s="99"/>
      <c r="UPX28" s="99"/>
      <c r="UPY28" s="99"/>
      <c r="UPZ28" s="99"/>
      <c r="UQA28" s="99"/>
      <c r="UQB28" s="99"/>
      <c r="UQC28" s="99"/>
      <c r="UQD28" s="99"/>
      <c r="UQE28" s="99"/>
      <c r="UQF28" s="99"/>
      <c r="UQG28" s="99"/>
      <c r="UQH28" s="99"/>
      <c r="UQI28" s="99"/>
      <c r="UQJ28" s="99"/>
      <c r="UQK28" s="99"/>
      <c r="UQL28" s="99"/>
      <c r="UQM28" s="99"/>
      <c r="UQN28" s="99"/>
      <c r="UQO28" s="99"/>
      <c r="UQP28" s="99"/>
      <c r="UQQ28" s="99"/>
      <c r="UQR28" s="99"/>
      <c r="UQS28" s="99"/>
      <c r="UQT28" s="99"/>
      <c r="UQU28" s="99"/>
      <c r="UQV28" s="99"/>
      <c r="UQW28" s="99"/>
      <c r="UQX28" s="99"/>
      <c r="UQY28" s="99"/>
      <c r="UQZ28" s="99"/>
      <c r="URA28" s="99"/>
      <c r="URB28" s="99"/>
      <c r="URC28" s="99"/>
      <c r="URD28" s="99"/>
      <c r="URE28" s="99"/>
      <c r="URF28" s="99"/>
      <c r="URG28" s="99"/>
      <c r="URH28" s="99"/>
      <c r="URI28" s="99"/>
      <c r="URJ28" s="99"/>
      <c r="URK28" s="99"/>
      <c r="URL28" s="99"/>
      <c r="URM28" s="99"/>
      <c r="URN28" s="99"/>
      <c r="URO28" s="99"/>
      <c r="URP28" s="99"/>
      <c r="URQ28" s="99"/>
      <c r="URR28" s="99"/>
      <c r="URS28" s="99"/>
      <c r="URT28" s="99"/>
      <c r="URU28" s="99"/>
      <c r="URV28" s="99"/>
      <c r="URW28" s="99"/>
      <c r="URX28" s="99"/>
      <c r="URY28" s="99"/>
      <c r="URZ28" s="99"/>
      <c r="USA28" s="99"/>
      <c r="USB28" s="99"/>
      <c r="USC28" s="99"/>
      <c r="USD28" s="99"/>
      <c r="USE28" s="99"/>
      <c r="USF28" s="99"/>
      <c r="USG28" s="99"/>
      <c r="USH28" s="99"/>
      <c r="USI28" s="99"/>
      <c r="USJ28" s="99"/>
      <c r="USK28" s="99"/>
      <c r="USL28" s="99"/>
      <c r="USM28" s="99"/>
      <c r="USN28" s="99"/>
      <c r="USO28" s="99"/>
      <c r="USP28" s="99"/>
      <c r="USQ28" s="99"/>
      <c r="USR28" s="99"/>
      <c r="USS28" s="99"/>
      <c r="UST28" s="99"/>
      <c r="USU28" s="99"/>
      <c r="USV28" s="99"/>
      <c r="USW28" s="99"/>
      <c r="USX28" s="99"/>
      <c r="USY28" s="99"/>
      <c r="USZ28" s="99"/>
      <c r="UTA28" s="99"/>
      <c r="UTB28" s="99"/>
      <c r="UTC28" s="99"/>
      <c r="UTD28" s="99"/>
      <c r="UTE28" s="99"/>
      <c r="UTF28" s="99"/>
      <c r="UTG28" s="99"/>
      <c r="UTH28" s="99"/>
      <c r="UTI28" s="99"/>
      <c r="UTJ28" s="99"/>
      <c r="UTK28" s="99"/>
      <c r="UTL28" s="99"/>
      <c r="UTM28" s="99"/>
      <c r="UTN28" s="99"/>
      <c r="UTO28" s="99"/>
      <c r="UTP28" s="99"/>
      <c r="UTQ28" s="99"/>
      <c r="UTR28" s="99"/>
      <c r="UTS28" s="99"/>
      <c r="UTT28" s="99"/>
      <c r="UTU28" s="99"/>
      <c r="UTV28" s="99"/>
      <c r="UTW28" s="99"/>
      <c r="UTX28" s="99"/>
      <c r="UTY28" s="99"/>
      <c r="UTZ28" s="99"/>
      <c r="UUA28" s="99"/>
      <c r="UUB28" s="99"/>
      <c r="UUC28" s="99"/>
      <c r="UUD28" s="99"/>
      <c r="UUE28" s="99"/>
      <c r="UUF28" s="99"/>
      <c r="UUG28" s="99"/>
      <c r="UUH28" s="99"/>
      <c r="UUI28" s="99"/>
      <c r="UUJ28" s="99"/>
      <c r="UUK28" s="99"/>
      <c r="UUL28" s="99"/>
      <c r="UUM28" s="99"/>
      <c r="UUN28" s="99"/>
      <c r="UUO28" s="99"/>
      <c r="UUP28" s="99"/>
      <c r="UUQ28" s="99"/>
      <c r="UUR28" s="99"/>
      <c r="UUS28" s="99"/>
      <c r="UUT28" s="99"/>
      <c r="UUU28" s="99"/>
      <c r="UUV28" s="99"/>
      <c r="UUW28" s="99"/>
      <c r="UUX28" s="99"/>
      <c r="UUY28" s="99"/>
      <c r="UUZ28" s="99"/>
      <c r="UVA28" s="99"/>
      <c r="UVB28" s="99"/>
      <c r="UVC28" s="99"/>
      <c r="UVD28" s="99"/>
      <c r="UVE28" s="99"/>
      <c r="UVF28" s="99"/>
      <c r="UVG28" s="99"/>
      <c r="UVH28" s="99"/>
      <c r="UVI28" s="99"/>
      <c r="UVJ28" s="99"/>
      <c r="UVK28" s="99"/>
      <c r="UVL28" s="99"/>
      <c r="UVM28" s="99"/>
      <c r="UVN28" s="99"/>
      <c r="UVO28" s="99"/>
      <c r="UVP28" s="99"/>
      <c r="UVQ28" s="99"/>
      <c r="UVR28" s="99"/>
      <c r="UVS28" s="99"/>
      <c r="UVT28" s="99"/>
      <c r="UVU28" s="99"/>
      <c r="UVV28" s="99"/>
      <c r="UVW28" s="99"/>
      <c r="UVX28" s="99"/>
      <c r="UVY28" s="99"/>
      <c r="UVZ28" s="99"/>
      <c r="UWA28" s="99"/>
      <c r="UWB28" s="99"/>
      <c r="UWC28" s="99"/>
      <c r="UWD28" s="99"/>
      <c r="UWE28" s="99"/>
      <c r="UWF28" s="99"/>
      <c r="UWG28" s="99"/>
      <c r="UWH28" s="99"/>
      <c r="UWI28" s="99"/>
      <c r="UWJ28" s="99"/>
      <c r="UWK28" s="99"/>
      <c r="UWL28" s="99"/>
      <c r="UWM28" s="99"/>
      <c r="UWN28" s="99"/>
      <c r="UWO28" s="99"/>
      <c r="UWP28" s="99"/>
      <c r="UWQ28" s="99"/>
      <c r="UWR28" s="99"/>
      <c r="UWS28" s="99"/>
      <c r="UWT28" s="99"/>
      <c r="UWU28" s="99"/>
      <c r="UWV28" s="99"/>
      <c r="UWW28" s="99"/>
      <c r="UWX28" s="99"/>
      <c r="UWY28" s="99"/>
      <c r="UWZ28" s="99"/>
      <c r="UXA28" s="99"/>
      <c r="UXB28" s="99"/>
      <c r="UXC28" s="99"/>
      <c r="UXD28" s="99"/>
      <c r="UXE28" s="99"/>
      <c r="UXF28" s="99"/>
      <c r="UXG28" s="99"/>
      <c r="UXH28" s="99"/>
      <c r="UXI28" s="99"/>
      <c r="UXJ28" s="99"/>
      <c r="UXK28" s="99"/>
      <c r="UXL28" s="99"/>
      <c r="UXM28" s="99"/>
      <c r="UXN28" s="99"/>
      <c r="UXO28" s="99"/>
      <c r="UXP28" s="99"/>
      <c r="UXQ28" s="99"/>
      <c r="UXR28" s="99"/>
      <c r="UXS28" s="99"/>
      <c r="UXT28" s="99"/>
      <c r="UXU28" s="99"/>
      <c r="UXV28" s="99"/>
      <c r="UXW28" s="99"/>
      <c r="UXX28" s="99"/>
      <c r="UXY28" s="99"/>
      <c r="UXZ28" s="99"/>
      <c r="UYA28" s="99"/>
      <c r="UYB28" s="99"/>
      <c r="UYC28" s="99"/>
      <c r="UYD28" s="99"/>
      <c r="UYE28" s="99"/>
      <c r="UYF28" s="99"/>
      <c r="UYG28" s="99"/>
      <c r="UYH28" s="99"/>
      <c r="UYI28" s="99"/>
      <c r="UYJ28" s="99"/>
      <c r="UYK28" s="99"/>
      <c r="UYL28" s="99"/>
      <c r="UYM28" s="99"/>
      <c r="UYN28" s="99"/>
      <c r="UYO28" s="99"/>
      <c r="UYP28" s="99"/>
      <c r="UYQ28" s="99"/>
      <c r="UYR28" s="99"/>
      <c r="UYS28" s="99"/>
      <c r="UYT28" s="99"/>
      <c r="UYU28" s="99"/>
      <c r="UYV28" s="99"/>
      <c r="UYW28" s="99"/>
      <c r="UYX28" s="99"/>
      <c r="UYY28" s="99"/>
      <c r="UYZ28" s="99"/>
      <c r="UZA28" s="99"/>
      <c r="UZB28" s="99"/>
      <c r="UZC28" s="99"/>
      <c r="UZD28" s="99"/>
      <c r="UZE28" s="99"/>
      <c r="UZF28" s="99"/>
      <c r="UZG28" s="99"/>
      <c r="UZH28" s="99"/>
      <c r="UZI28" s="99"/>
      <c r="UZJ28" s="99"/>
      <c r="UZK28" s="99"/>
      <c r="UZL28" s="99"/>
      <c r="UZM28" s="99"/>
      <c r="UZN28" s="99"/>
      <c r="UZO28" s="99"/>
      <c r="UZP28" s="99"/>
      <c r="UZQ28" s="99"/>
      <c r="UZR28" s="99"/>
      <c r="UZS28" s="99"/>
      <c r="UZT28" s="99"/>
      <c r="UZU28" s="99"/>
      <c r="UZV28" s="99"/>
      <c r="UZW28" s="99"/>
      <c r="UZX28" s="99"/>
      <c r="UZY28" s="99"/>
      <c r="UZZ28" s="99"/>
      <c r="VAA28" s="99"/>
      <c r="VAB28" s="99"/>
      <c r="VAC28" s="99"/>
      <c r="VAD28" s="99"/>
      <c r="VAE28" s="99"/>
      <c r="VAF28" s="99"/>
      <c r="VAG28" s="99"/>
      <c r="VAH28" s="99"/>
      <c r="VAI28" s="99"/>
      <c r="VAJ28" s="99"/>
      <c r="VAK28" s="99"/>
      <c r="VAL28" s="99"/>
      <c r="VAM28" s="99"/>
      <c r="VAN28" s="99"/>
      <c r="VAO28" s="99"/>
      <c r="VAP28" s="99"/>
      <c r="VAQ28" s="99"/>
      <c r="VAR28" s="99"/>
      <c r="VAS28" s="99"/>
      <c r="VAT28" s="99"/>
      <c r="VAU28" s="99"/>
      <c r="VAV28" s="99"/>
      <c r="VAW28" s="99"/>
      <c r="VAX28" s="99"/>
      <c r="VAY28" s="99"/>
      <c r="VAZ28" s="99"/>
      <c r="VBA28" s="99"/>
      <c r="VBB28" s="99"/>
      <c r="VBC28" s="99"/>
      <c r="VBD28" s="99"/>
      <c r="VBE28" s="99"/>
      <c r="VBF28" s="99"/>
      <c r="VBG28" s="99"/>
      <c r="VBH28" s="99"/>
      <c r="VBI28" s="99"/>
      <c r="VBJ28" s="99"/>
      <c r="VBK28" s="99"/>
      <c r="VBL28" s="99"/>
      <c r="VBM28" s="99"/>
      <c r="VBN28" s="99"/>
      <c r="VBO28" s="99"/>
      <c r="VBP28" s="99"/>
      <c r="VBQ28" s="99"/>
      <c r="VBR28" s="99"/>
      <c r="VBS28" s="99"/>
      <c r="VBT28" s="99"/>
      <c r="VBU28" s="99"/>
      <c r="VBV28" s="99"/>
      <c r="VBW28" s="99"/>
      <c r="VBX28" s="99"/>
      <c r="VBY28" s="99"/>
      <c r="VBZ28" s="99"/>
      <c r="VCA28" s="99"/>
      <c r="VCB28" s="99"/>
      <c r="VCC28" s="99"/>
      <c r="VCD28" s="99"/>
      <c r="VCE28" s="99"/>
      <c r="VCF28" s="99"/>
      <c r="VCG28" s="99"/>
      <c r="VCH28" s="99"/>
      <c r="VCI28" s="99"/>
      <c r="VCJ28" s="99"/>
      <c r="VCK28" s="99"/>
      <c r="VCL28" s="99"/>
      <c r="VCM28" s="99"/>
      <c r="VCN28" s="99"/>
      <c r="VCO28" s="99"/>
      <c r="VCP28" s="99"/>
      <c r="VCQ28" s="99"/>
      <c r="VCR28" s="99"/>
      <c r="VCS28" s="99"/>
      <c r="VCT28" s="99"/>
      <c r="VCU28" s="99"/>
      <c r="VCV28" s="99"/>
      <c r="VCW28" s="99"/>
      <c r="VCX28" s="99"/>
      <c r="VCY28" s="99"/>
      <c r="VCZ28" s="99"/>
      <c r="VDA28" s="99"/>
      <c r="VDB28" s="99"/>
      <c r="VDC28" s="99"/>
      <c r="VDD28" s="99"/>
      <c r="VDE28" s="99"/>
      <c r="VDF28" s="99"/>
      <c r="VDG28" s="99"/>
      <c r="VDH28" s="99"/>
      <c r="VDI28" s="99"/>
      <c r="VDJ28" s="99"/>
      <c r="VDK28" s="99"/>
      <c r="VDL28" s="99"/>
      <c r="VDM28" s="99"/>
      <c r="VDN28" s="99"/>
      <c r="VDO28" s="99"/>
      <c r="VDP28" s="99"/>
      <c r="VDQ28" s="99"/>
      <c r="VDR28" s="99"/>
      <c r="VDS28" s="99"/>
      <c r="VDT28" s="99"/>
      <c r="VDU28" s="99"/>
      <c r="VDV28" s="99"/>
      <c r="VDW28" s="99"/>
      <c r="VDX28" s="99"/>
      <c r="VDY28" s="99"/>
      <c r="VDZ28" s="99"/>
      <c r="VEA28" s="99"/>
      <c r="VEB28" s="99"/>
      <c r="VEC28" s="99"/>
      <c r="VED28" s="99"/>
      <c r="VEE28" s="99"/>
      <c r="VEF28" s="99"/>
      <c r="VEG28" s="99"/>
      <c r="VEH28" s="99"/>
      <c r="VEI28" s="99"/>
      <c r="VEJ28" s="99"/>
      <c r="VEK28" s="99"/>
      <c r="VEL28" s="99"/>
      <c r="VEM28" s="99"/>
      <c r="VEN28" s="99"/>
      <c r="VEO28" s="99"/>
      <c r="VEP28" s="99"/>
      <c r="VEQ28" s="99"/>
      <c r="VER28" s="99"/>
      <c r="VES28" s="99"/>
      <c r="VET28" s="99"/>
      <c r="VEU28" s="99"/>
      <c r="VEV28" s="99"/>
      <c r="VEW28" s="99"/>
      <c r="VEX28" s="99"/>
      <c r="VEY28" s="99"/>
      <c r="VEZ28" s="99"/>
      <c r="VFA28" s="99"/>
      <c r="VFB28" s="99"/>
      <c r="VFC28" s="99"/>
      <c r="VFD28" s="99"/>
      <c r="VFE28" s="99"/>
      <c r="VFF28" s="99"/>
      <c r="VFG28" s="99"/>
      <c r="VFH28" s="99"/>
      <c r="VFI28" s="99"/>
      <c r="VFJ28" s="99"/>
      <c r="VFK28" s="99"/>
      <c r="VFL28" s="99"/>
      <c r="VFM28" s="99"/>
      <c r="VFN28" s="99"/>
      <c r="VFO28" s="99"/>
      <c r="VFP28" s="99"/>
      <c r="VFQ28" s="99"/>
      <c r="VFR28" s="99"/>
      <c r="VFS28" s="99"/>
      <c r="VFT28" s="99"/>
      <c r="VFU28" s="99"/>
      <c r="VFV28" s="99"/>
      <c r="VFW28" s="99"/>
      <c r="VFX28" s="99"/>
      <c r="VFY28" s="99"/>
      <c r="VFZ28" s="99"/>
      <c r="VGA28" s="99"/>
      <c r="VGB28" s="99"/>
      <c r="VGC28" s="99"/>
      <c r="VGD28" s="99"/>
      <c r="VGE28" s="99"/>
      <c r="VGF28" s="99"/>
      <c r="VGG28" s="99"/>
      <c r="VGH28" s="99"/>
      <c r="VGI28" s="99"/>
      <c r="VGJ28" s="99"/>
      <c r="VGK28" s="99"/>
      <c r="VGL28" s="99"/>
      <c r="VGM28" s="99"/>
      <c r="VGN28" s="99"/>
      <c r="VGO28" s="99"/>
      <c r="VGP28" s="99"/>
      <c r="VGQ28" s="99"/>
      <c r="VGR28" s="99"/>
      <c r="VGS28" s="99"/>
      <c r="VGT28" s="99"/>
      <c r="VGU28" s="99"/>
      <c r="VGV28" s="99"/>
      <c r="VGW28" s="99"/>
      <c r="VGX28" s="99"/>
      <c r="VGY28" s="99"/>
      <c r="VGZ28" s="99"/>
      <c r="VHA28" s="99"/>
      <c r="VHB28" s="99"/>
      <c r="VHC28" s="99"/>
      <c r="VHD28" s="99"/>
      <c r="VHE28" s="99"/>
      <c r="VHF28" s="99"/>
      <c r="VHG28" s="99"/>
      <c r="VHH28" s="99"/>
      <c r="VHI28" s="99"/>
      <c r="VHJ28" s="99"/>
      <c r="VHK28" s="99"/>
      <c r="VHL28" s="99"/>
      <c r="VHM28" s="99"/>
      <c r="VHN28" s="99"/>
      <c r="VHO28" s="99"/>
      <c r="VHP28" s="99"/>
      <c r="VHQ28" s="99"/>
      <c r="VHR28" s="99"/>
      <c r="VHS28" s="99"/>
      <c r="VHT28" s="99"/>
      <c r="VHU28" s="99"/>
      <c r="VHV28" s="99"/>
      <c r="VHW28" s="99"/>
      <c r="VHX28" s="99"/>
      <c r="VHY28" s="99"/>
      <c r="VHZ28" s="99"/>
      <c r="VIA28" s="99"/>
      <c r="VIB28" s="99"/>
      <c r="VIC28" s="99"/>
      <c r="VID28" s="99"/>
      <c r="VIE28" s="99"/>
      <c r="VIF28" s="99"/>
      <c r="VIG28" s="99"/>
      <c r="VIH28" s="99"/>
      <c r="VII28" s="99"/>
      <c r="VIJ28" s="99"/>
      <c r="VIK28" s="99"/>
      <c r="VIL28" s="99"/>
      <c r="VIM28" s="99"/>
      <c r="VIN28" s="99"/>
      <c r="VIO28" s="99"/>
      <c r="VIP28" s="99"/>
      <c r="VIQ28" s="99"/>
      <c r="VIR28" s="99"/>
      <c r="VIS28" s="99"/>
      <c r="VIT28" s="99"/>
      <c r="VIU28" s="99"/>
      <c r="VIV28" s="99"/>
      <c r="VIW28" s="99"/>
      <c r="VIX28" s="99"/>
      <c r="VIY28" s="99"/>
      <c r="VIZ28" s="99"/>
      <c r="VJA28" s="99"/>
      <c r="VJB28" s="99"/>
      <c r="VJC28" s="99"/>
      <c r="VJD28" s="99"/>
      <c r="VJE28" s="99"/>
      <c r="VJF28" s="99"/>
      <c r="VJG28" s="99"/>
      <c r="VJH28" s="99"/>
      <c r="VJI28" s="99"/>
      <c r="VJJ28" s="99"/>
      <c r="VJK28" s="99"/>
      <c r="VJL28" s="99"/>
      <c r="VJM28" s="99"/>
      <c r="VJN28" s="99"/>
      <c r="VJO28" s="99"/>
      <c r="VJP28" s="99"/>
      <c r="VJQ28" s="99"/>
      <c r="VJR28" s="99"/>
      <c r="VJS28" s="99"/>
      <c r="VJT28" s="99"/>
      <c r="VJU28" s="99"/>
      <c r="VJV28" s="99"/>
      <c r="VJW28" s="99"/>
      <c r="VJX28" s="99"/>
      <c r="VJY28" s="99"/>
      <c r="VJZ28" s="99"/>
      <c r="VKA28" s="99"/>
      <c r="VKB28" s="99"/>
      <c r="VKC28" s="99"/>
      <c r="VKD28" s="99"/>
      <c r="VKE28" s="99"/>
      <c r="VKF28" s="99"/>
      <c r="VKG28" s="99"/>
      <c r="VKH28" s="99"/>
      <c r="VKI28" s="99"/>
      <c r="VKJ28" s="99"/>
      <c r="VKK28" s="99"/>
      <c r="VKL28" s="99"/>
      <c r="VKM28" s="99"/>
      <c r="VKN28" s="99"/>
      <c r="VKO28" s="99"/>
      <c r="VKP28" s="99"/>
      <c r="VKQ28" s="99"/>
      <c r="VKR28" s="99"/>
      <c r="VKS28" s="99"/>
      <c r="VKT28" s="99"/>
      <c r="VKU28" s="99"/>
      <c r="VKV28" s="99"/>
      <c r="VKW28" s="99"/>
      <c r="VKX28" s="99"/>
      <c r="VKY28" s="99"/>
      <c r="VKZ28" s="99"/>
      <c r="VLA28" s="99"/>
      <c r="VLB28" s="99"/>
      <c r="VLC28" s="99"/>
      <c r="VLD28" s="99"/>
      <c r="VLE28" s="99"/>
      <c r="VLF28" s="99"/>
      <c r="VLG28" s="99"/>
      <c r="VLH28" s="99"/>
      <c r="VLI28" s="99"/>
      <c r="VLJ28" s="99"/>
      <c r="VLK28" s="99"/>
      <c r="VLL28" s="99"/>
      <c r="VLM28" s="99"/>
      <c r="VLN28" s="99"/>
      <c r="VLO28" s="99"/>
      <c r="VLP28" s="99"/>
      <c r="VLQ28" s="99"/>
      <c r="VLR28" s="99"/>
      <c r="VLS28" s="99"/>
      <c r="VLT28" s="99"/>
      <c r="VLU28" s="99"/>
      <c r="VLV28" s="99"/>
      <c r="VLW28" s="99"/>
      <c r="VLX28" s="99"/>
      <c r="VLY28" s="99"/>
      <c r="VLZ28" s="99"/>
      <c r="VMA28" s="99"/>
      <c r="VMB28" s="99"/>
      <c r="VMC28" s="99"/>
      <c r="VMD28" s="99"/>
      <c r="VME28" s="99"/>
      <c r="VMF28" s="99"/>
      <c r="VMG28" s="99"/>
      <c r="VMH28" s="99"/>
      <c r="VMI28" s="99"/>
      <c r="VMJ28" s="99"/>
      <c r="VMK28" s="99"/>
      <c r="VML28" s="99"/>
      <c r="VMM28" s="99"/>
      <c r="VMN28" s="99"/>
      <c r="VMO28" s="99"/>
      <c r="VMP28" s="99"/>
      <c r="VMQ28" s="99"/>
      <c r="VMR28" s="99"/>
      <c r="VMS28" s="99"/>
      <c r="VMT28" s="99"/>
      <c r="VMU28" s="99"/>
      <c r="VMV28" s="99"/>
      <c r="VMW28" s="99"/>
      <c r="VMX28" s="99"/>
      <c r="VMY28" s="99"/>
      <c r="VMZ28" s="99"/>
      <c r="VNA28" s="99"/>
      <c r="VNB28" s="99"/>
      <c r="VNC28" s="99"/>
      <c r="VND28" s="99"/>
      <c r="VNE28" s="99"/>
      <c r="VNF28" s="99"/>
      <c r="VNG28" s="99"/>
      <c r="VNH28" s="99"/>
      <c r="VNI28" s="99"/>
      <c r="VNJ28" s="99"/>
      <c r="VNK28" s="99"/>
      <c r="VNL28" s="99"/>
      <c r="VNM28" s="99"/>
      <c r="VNN28" s="99"/>
      <c r="VNO28" s="99"/>
      <c r="VNP28" s="99"/>
      <c r="VNQ28" s="99"/>
      <c r="VNR28" s="99"/>
      <c r="VNS28" s="99"/>
      <c r="VNT28" s="99"/>
      <c r="VNU28" s="99"/>
      <c r="VNV28" s="99"/>
      <c r="VNW28" s="99"/>
      <c r="VNX28" s="99"/>
      <c r="VNY28" s="99"/>
      <c r="VNZ28" s="99"/>
      <c r="VOA28" s="99"/>
      <c r="VOB28" s="99"/>
      <c r="VOC28" s="99"/>
      <c r="VOD28" s="99"/>
      <c r="VOE28" s="99"/>
      <c r="VOF28" s="99"/>
      <c r="VOG28" s="99"/>
      <c r="VOH28" s="99"/>
      <c r="VOI28" s="99"/>
      <c r="VOJ28" s="99"/>
      <c r="VOK28" s="99"/>
      <c r="VOL28" s="99"/>
      <c r="VOM28" s="99"/>
      <c r="VON28" s="99"/>
      <c r="VOO28" s="99"/>
      <c r="VOP28" s="99"/>
      <c r="VOQ28" s="99"/>
      <c r="VOR28" s="99"/>
      <c r="VOS28" s="99"/>
      <c r="VOT28" s="99"/>
      <c r="VOU28" s="99"/>
      <c r="VOV28" s="99"/>
      <c r="VOW28" s="99"/>
      <c r="VOX28" s="99"/>
      <c r="VOY28" s="99"/>
      <c r="VOZ28" s="99"/>
      <c r="VPA28" s="99"/>
      <c r="VPB28" s="99"/>
      <c r="VPC28" s="99"/>
      <c r="VPD28" s="99"/>
      <c r="VPE28" s="99"/>
      <c r="VPF28" s="99"/>
      <c r="VPG28" s="99"/>
      <c r="VPH28" s="99"/>
      <c r="VPI28" s="99"/>
      <c r="VPJ28" s="99"/>
      <c r="VPK28" s="99"/>
      <c r="VPL28" s="99"/>
      <c r="VPM28" s="99"/>
      <c r="VPN28" s="99"/>
      <c r="VPO28" s="99"/>
      <c r="VPP28" s="99"/>
      <c r="VPQ28" s="99"/>
      <c r="VPR28" s="99"/>
      <c r="VPS28" s="99"/>
      <c r="VPT28" s="99"/>
      <c r="VPU28" s="99"/>
      <c r="VPV28" s="99"/>
      <c r="VPW28" s="99"/>
      <c r="VPX28" s="99"/>
      <c r="VPY28" s="99"/>
      <c r="VPZ28" s="99"/>
      <c r="VQA28" s="99"/>
      <c r="VQB28" s="99"/>
      <c r="VQC28" s="99"/>
      <c r="VQD28" s="99"/>
      <c r="VQE28" s="99"/>
      <c r="VQF28" s="99"/>
      <c r="VQG28" s="99"/>
      <c r="VQH28" s="99"/>
      <c r="VQI28" s="99"/>
      <c r="VQJ28" s="99"/>
      <c r="VQK28" s="99"/>
      <c r="VQL28" s="99"/>
      <c r="VQM28" s="99"/>
      <c r="VQN28" s="99"/>
      <c r="VQO28" s="99"/>
      <c r="VQP28" s="99"/>
      <c r="VQQ28" s="99"/>
      <c r="VQR28" s="99"/>
      <c r="VQS28" s="99"/>
      <c r="VQT28" s="99"/>
      <c r="VQU28" s="99"/>
      <c r="VQV28" s="99"/>
      <c r="VQW28" s="99"/>
      <c r="VQX28" s="99"/>
      <c r="VQY28" s="99"/>
      <c r="VQZ28" s="99"/>
      <c r="VRA28" s="99"/>
      <c r="VRB28" s="99"/>
      <c r="VRC28" s="99"/>
      <c r="VRD28" s="99"/>
      <c r="VRE28" s="99"/>
      <c r="VRF28" s="99"/>
      <c r="VRG28" s="99"/>
      <c r="VRH28" s="99"/>
      <c r="VRI28" s="99"/>
      <c r="VRJ28" s="99"/>
      <c r="VRK28" s="99"/>
      <c r="VRL28" s="99"/>
      <c r="VRM28" s="99"/>
      <c r="VRN28" s="99"/>
      <c r="VRO28" s="99"/>
      <c r="VRP28" s="99"/>
      <c r="VRQ28" s="99"/>
      <c r="VRR28" s="99"/>
      <c r="VRS28" s="99"/>
      <c r="VRT28" s="99"/>
      <c r="VRU28" s="99"/>
      <c r="VRV28" s="99"/>
      <c r="VRW28" s="99"/>
      <c r="VRX28" s="99"/>
      <c r="VRY28" s="99"/>
      <c r="VRZ28" s="99"/>
      <c r="VSA28" s="99"/>
      <c r="VSB28" s="99"/>
      <c r="VSC28" s="99"/>
      <c r="VSD28" s="99"/>
      <c r="VSE28" s="99"/>
      <c r="VSF28" s="99"/>
      <c r="VSG28" s="99"/>
      <c r="VSH28" s="99"/>
      <c r="VSI28" s="99"/>
      <c r="VSJ28" s="99"/>
      <c r="VSK28" s="99"/>
      <c r="VSL28" s="99"/>
      <c r="VSM28" s="99"/>
      <c r="VSN28" s="99"/>
      <c r="VSO28" s="99"/>
      <c r="VSP28" s="99"/>
      <c r="VSQ28" s="99"/>
      <c r="VSR28" s="99"/>
      <c r="VSS28" s="99"/>
      <c r="VST28" s="99"/>
      <c r="VSU28" s="99"/>
      <c r="VSV28" s="99"/>
      <c r="VSW28" s="99"/>
      <c r="VSX28" s="99"/>
      <c r="VSY28" s="99"/>
      <c r="VSZ28" s="99"/>
      <c r="VTA28" s="99"/>
      <c r="VTB28" s="99"/>
      <c r="VTC28" s="99"/>
      <c r="VTD28" s="99"/>
      <c r="VTE28" s="99"/>
      <c r="VTF28" s="99"/>
      <c r="VTG28" s="99"/>
      <c r="VTH28" s="99"/>
      <c r="VTI28" s="99"/>
      <c r="VTJ28" s="99"/>
      <c r="VTK28" s="99"/>
      <c r="VTL28" s="99"/>
      <c r="VTM28" s="99"/>
      <c r="VTN28" s="99"/>
      <c r="VTO28" s="99"/>
      <c r="VTP28" s="99"/>
      <c r="VTQ28" s="99"/>
      <c r="VTR28" s="99"/>
      <c r="VTS28" s="99"/>
      <c r="VTT28" s="99"/>
      <c r="VTU28" s="99"/>
      <c r="VTV28" s="99"/>
      <c r="VTW28" s="99"/>
      <c r="VTX28" s="99"/>
      <c r="VTY28" s="99"/>
      <c r="VTZ28" s="99"/>
      <c r="VUA28" s="99"/>
      <c r="VUB28" s="99"/>
      <c r="VUC28" s="99"/>
      <c r="VUD28" s="99"/>
      <c r="VUE28" s="99"/>
      <c r="VUF28" s="99"/>
      <c r="VUG28" s="99"/>
      <c r="VUH28" s="99"/>
      <c r="VUI28" s="99"/>
      <c r="VUJ28" s="99"/>
      <c r="VUK28" s="99"/>
      <c r="VUL28" s="99"/>
      <c r="VUM28" s="99"/>
      <c r="VUN28" s="99"/>
      <c r="VUO28" s="99"/>
      <c r="VUP28" s="99"/>
      <c r="VUQ28" s="99"/>
      <c r="VUR28" s="99"/>
      <c r="VUS28" s="99"/>
      <c r="VUT28" s="99"/>
      <c r="VUU28" s="99"/>
      <c r="VUV28" s="99"/>
      <c r="VUW28" s="99"/>
      <c r="VUX28" s="99"/>
      <c r="VUY28" s="99"/>
      <c r="VUZ28" s="99"/>
      <c r="VVA28" s="99"/>
      <c r="VVB28" s="99"/>
      <c r="VVC28" s="99"/>
      <c r="VVD28" s="99"/>
      <c r="VVE28" s="99"/>
      <c r="VVF28" s="99"/>
      <c r="VVG28" s="99"/>
      <c r="VVH28" s="99"/>
      <c r="VVI28" s="99"/>
      <c r="VVJ28" s="99"/>
      <c r="VVK28" s="99"/>
      <c r="VVL28" s="99"/>
      <c r="VVM28" s="99"/>
      <c r="VVN28" s="99"/>
      <c r="VVO28" s="99"/>
      <c r="VVP28" s="99"/>
      <c r="VVQ28" s="99"/>
      <c r="VVR28" s="99"/>
      <c r="VVS28" s="99"/>
      <c r="VVT28" s="99"/>
      <c r="VVU28" s="99"/>
      <c r="VVV28" s="99"/>
      <c r="VVW28" s="99"/>
      <c r="VVX28" s="99"/>
      <c r="VVY28" s="99"/>
      <c r="VVZ28" s="99"/>
      <c r="VWA28" s="99"/>
      <c r="VWB28" s="99"/>
      <c r="VWC28" s="99"/>
      <c r="VWD28" s="99"/>
      <c r="VWE28" s="99"/>
      <c r="VWF28" s="99"/>
      <c r="VWG28" s="99"/>
      <c r="VWH28" s="99"/>
      <c r="VWI28" s="99"/>
      <c r="VWJ28" s="99"/>
      <c r="VWK28" s="99"/>
      <c r="VWL28" s="99"/>
      <c r="VWM28" s="99"/>
      <c r="VWN28" s="99"/>
      <c r="VWO28" s="99"/>
      <c r="VWP28" s="99"/>
      <c r="VWQ28" s="99"/>
      <c r="VWR28" s="99"/>
      <c r="VWS28" s="99"/>
      <c r="VWT28" s="99"/>
      <c r="VWU28" s="99"/>
      <c r="VWV28" s="99"/>
      <c r="VWW28" s="99"/>
      <c r="VWX28" s="99"/>
      <c r="VWY28" s="99"/>
      <c r="VWZ28" s="99"/>
      <c r="VXA28" s="99"/>
      <c r="VXB28" s="99"/>
      <c r="VXC28" s="99"/>
      <c r="VXD28" s="99"/>
      <c r="VXE28" s="99"/>
      <c r="VXF28" s="99"/>
      <c r="VXG28" s="99"/>
      <c r="VXH28" s="99"/>
      <c r="VXI28" s="99"/>
      <c r="VXJ28" s="99"/>
      <c r="VXK28" s="99"/>
      <c r="VXL28" s="99"/>
      <c r="VXM28" s="99"/>
      <c r="VXN28" s="99"/>
      <c r="VXO28" s="99"/>
      <c r="VXP28" s="99"/>
      <c r="VXQ28" s="99"/>
      <c r="VXR28" s="99"/>
      <c r="VXS28" s="99"/>
      <c r="VXT28" s="99"/>
      <c r="VXU28" s="99"/>
      <c r="VXV28" s="99"/>
      <c r="VXW28" s="99"/>
      <c r="VXX28" s="99"/>
      <c r="VXY28" s="99"/>
      <c r="VXZ28" s="99"/>
      <c r="VYA28" s="99"/>
      <c r="VYB28" s="99"/>
      <c r="VYC28" s="99"/>
      <c r="VYD28" s="99"/>
      <c r="VYE28" s="99"/>
      <c r="VYF28" s="99"/>
      <c r="VYG28" s="99"/>
      <c r="VYH28" s="99"/>
      <c r="VYI28" s="99"/>
      <c r="VYJ28" s="99"/>
      <c r="VYK28" s="99"/>
      <c r="VYL28" s="99"/>
      <c r="VYM28" s="99"/>
      <c r="VYN28" s="99"/>
      <c r="VYO28" s="99"/>
      <c r="VYP28" s="99"/>
      <c r="VYQ28" s="99"/>
      <c r="VYR28" s="99"/>
      <c r="VYS28" s="99"/>
      <c r="VYT28" s="99"/>
      <c r="VYU28" s="99"/>
      <c r="VYV28" s="99"/>
      <c r="VYW28" s="99"/>
      <c r="VYX28" s="99"/>
      <c r="VYY28" s="99"/>
      <c r="VYZ28" s="99"/>
      <c r="VZA28" s="99"/>
      <c r="VZB28" s="99"/>
      <c r="VZC28" s="99"/>
      <c r="VZD28" s="99"/>
      <c r="VZE28" s="99"/>
      <c r="VZF28" s="99"/>
      <c r="VZG28" s="99"/>
      <c r="VZH28" s="99"/>
      <c r="VZI28" s="99"/>
      <c r="VZJ28" s="99"/>
      <c r="VZK28" s="99"/>
      <c r="VZL28" s="99"/>
      <c r="VZM28" s="99"/>
      <c r="VZN28" s="99"/>
      <c r="VZO28" s="99"/>
      <c r="VZP28" s="99"/>
      <c r="VZQ28" s="99"/>
      <c r="VZR28" s="99"/>
      <c r="VZS28" s="99"/>
      <c r="VZT28" s="99"/>
      <c r="VZU28" s="99"/>
      <c r="VZV28" s="99"/>
      <c r="VZW28" s="99"/>
      <c r="VZX28" s="99"/>
      <c r="VZY28" s="99"/>
      <c r="VZZ28" s="99"/>
      <c r="WAA28" s="99"/>
      <c r="WAB28" s="99"/>
      <c r="WAC28" s="99"/>
      <c r="WAD28" s="99"/>
      <c r="WAE28" s="99"/>
      <c r="WAF28" s="99"/>
      <c r="WAG28" s="99"/>
      <c r="WAH28" s="99"/>
      <c r="WAI28" s="99"/>
      <c r="WAJ28" s="99"/>
      <c r="WAK28" s="99"/>
      <c r="WAL28" s="99"/>
      <c r="WAM28" s="99"/>
      <c r="WAN28" s="99"/>
      <c r="WAO28" s="99"/>
      <c r="WAP28" s="99"/>
      <c r="WAQ28" s="99"/>
      <c r="WAR28" s="99"/>
      <c r="WAS28" s="99"/>
      <c r="WAT28" s="99"/>
      <c r="WAU28" s="99"/>
      <c r="WAV28" s="99"/>
      <c r="WAW28" s="99"/>
      <c r="WAX28" s="99"/>
      <c r="WAY28" s="99"/>
      <c r="WAZ28" s="99"/>
      <c r="WBA28" s="99"/>
      <c r="WBB28" s="99"/>
      <c r="WBC28" s="99"/>
      <c r="WBD28" s="99"/>
      <c r="WBE28" s="99"/>
      <c r="WBF28" s="99"/>
      <c r="WBG28" s="99"/>
      <c r="WBH28" s="99"/>
      <c r="WBI28" s="99"/>
      <c r="WBJ28" s="99"/>
      <c r="WBK28" s="99"/>
      <c r="WBL28" s="99"/>
      <c r="WBM28" s="99"/>
      <c r="WBN28" s="99"/>
      <c r="WBO28" s="99"/>
      <c r="WBP28" s="99"/>
      <c r="WBQ28" s="99"/>
      <c r="WBR28" s="99"/>
      <c r="WBS28" s="99"/>
      <c r="WBT28" s="99"/>
      <c r="WBU28" s="99"/>
      <c r="WBV28" s="99"/>
      <c r="WBW28" s="99"/>
      <c r="WBX28" s="99"/>
      <c r="WBY28" s="99"/>
      <c r="WBZ28" s="99"/>
      <c r="WCA28" s="99"/>
      <c r="WCB28" s="99"/>
      <c r="WCC28" s="99"/>
      <c r="WCD28" s="99"/>
      <c r="WCE28" s="99"/>
      <c r="WCF28" s="99"/>
      <c r="WCG28" s="99"/>
      <c r="WCH28" s="99"/>
      <c r="WCI28" s="99"/>
      <c r="WCJ28" s="99"/>
      <c r="WCK28" s="99"/>
      <c r="WCL28" s="99"/>
      <c r="WCM28" s="99"/>
      <c r="WCN28" s="99"/>
      <c r="WCO28" s="99"/>
      <c r="WCP28" s="99"/>
      <c r="WCQ28" s="99"/>
      <c r="WCR28" s="99"/>
      <c r="WCS28" s="99"/>
      <c r="WCT28" s="99"/>
      <c r="WCU28" s="99"/>
      <c r="WCV28" s="99"/>
      <c r="WCW28" s="99"/>
      <c r="WCX28" s="99"/>
      <c r="WCY28" s="99"/>
      <c r="WCZ28" s="99"/>
      <c r="WDA28" s="99"/>
      <c r="WDB28" s="99"/>
      <c r="WDC28" s="99"/>
      <c r="WDD28" s="99"/>
      <c r="WDE28" s="99"/>
      <c r="WDF28" s="99"/>
      <c r="WDG28" s="99"/>
      <c r="WDH28" s="99"/>
      <c r="WDI28" s="99"/>
      <c r="WDJ28" s="99"/>
      <c r="WDK28" s="99"/>
      <c r="WDL28" s="99"/>
      <c r="WDM28" s="99"/>
      <c r="WDN28" s="99"/>
      <c r="WDO28" s="99"/>
      <c r="WDP28" s="99"/>
      <c r="WDQ28" s="99"/>
      <c r="WDR28" s="99"/>
      <c r="WDS28" s="99"/>
      <c r="WDT28" s="99"/>
      <c r="WDU28" s="99"/>
      <c r="WDV28" s="99"/>
      <c r="WDW28" s="99"/>
      <c r="WDX28" s="99"/>
      <c r="WDY28" s="99"/>
      <c r="WDZ28" s="99"/>
      <c r="WEA28" s="99"/>
      <c r="WEB28" s="99"/>
      <c r="WEC28" s="99"/>
      <c r="WED28" s="99"/>
      <c r="WEE28" s="99"/>
      <c r="WEF28" s="99"/>
      <c r="WEG28" s="99"/>
      <c r="WEH28" s="99"/>
      <c r="WEI28" s="99"/>
      <c r="WEJ28" s="99"/>
      <c r="WEK28" s="99"/>
      <c r="WEL28" s="99"/>
      <c r="WEM28" s="99"/>
      <c r="WEN28" s="99"/>
      <c r="WEO28" s="99"/>
      <c r="WEP28" s="99"/>
      <c r="WEQ28" s="99"/>
      <c r="WER28" s="99"/>
      <c r="WES28" s="99"/>
      <c r="WET28" s="99"/>
      <c r="WEU28" s="99"/>
      <c r="WEV28" s="99"/>
      <c r="WEW28" s="99"/>
      <c r="WEX28" s="99"/>
      <c r="WEY28" s="99"/>
      <c r="WEZ28" s="99"/>
      <c r="WFA28" s="99"/>
      <c r="WFB28" s="99"/>
      <c r="WFC28" s="99"/>
      <c r="WFD28" s="99"/>
      <c r="WFE28" s="99"/>
      <c r="WFF28" s="99"/>
      <c r="WFG28" s="99"/>
      <c r="WFH28" s="99"/>
      <c r="WFI28" s="99"/>
      <c r="WFJ28" s="99"/>
      <c r="WFK28" s="99"/>
      <c r="WFL28" s="99"/>
      <c r="WFM28" s="99"/>
      <c r="WFN28" s="99"/>
      <c r="WFO28" s="99"/>
      <c r="WFP28" s="99"/>
      <c r="WFQ28" s="99"/>
      <c r="WFR28" s="99"/>
      <c r="WFS28" s="99"/>
      <c r="WFT28" s="99"/>
      <c r="WFU28" s="99"/>
      <c r="WFV28" s="99"/>
      <c r="WFW28" s="99"/>
      <c r="WFX28" s="99"/>
      <c r="WFY28" s="99"/>
      <c r="WFZ28" s="99"/>
      <c r="WGA28" s="99"/>
      <c r="WGB28" s="99"/>
      <c r="WGC28" s="99"/>
      <c r="WGD28" s="99"/>
      <c r="WGE28" s="99"/>
      <c r="WGF28" s="99"/>
      <c r="WGG28" s="99"/>
      <c r="WGH28" s="99"/>
      <c r="WGI28" s="99"/>
      <c r="WGJ28" s="99"/>
      <c r="WGK28" s="99"/>
      <c r="WGL28" s="99"/>
      <c r="WGM28" s="99"/>
      <c r="WGN28" s="99"/>
      <c r="WGO28" s="99"/>
      <c r="WGP28" s="99"/>
      <c r="WGQ28" s="99"/>
      <c r="WGR28" s="99"/>
      <c r="WGS28" s="99"/>
      <c r="WGT28" s="99"/>
      <c r="WGU28" s="99"/>
      <c r="WGV28" s="99"/>
      <c r="WGW28" s="99"/>
      <c r="WGX28" s="99"/>
      <c r="WGY28" s="99"/>
      <c r="WGZ28" s="99"/>
      <c r="WHA28" s="99"/>
      <c r="WHB28" s="99"/>
      <c r="WHC28" s="99"/>
      <c r="WHD28" s="99"/>
      <c r="WHE28" s="99"/>
      <c r="WHF28" s="99"/>
      <c r="WHG28" s="99"/>
      <c r="WHH28" s="99"/>
      <c r="WHI28" s="99"/>
      <c r="WHJ28" s="99"/>
      <c r="WHK28" s="99"/>
      <c r="WHL28" s="99"/>
      <c r="WHM28" s="99"/>
      <c r="WHN28" s="99"/>
      <c r="WHO28" s="99"/>
      <c r="WHP28" s="99"/>
      <c r="WHQ28" s="99"/>
      <c r="WHR28" s="99"/>
      <c r="WHS28" s="99"/>
      <c r="WHT28" s="99"/>
      <c r="WHU28" s="99"/>
      <c r="WHV28" s="99"/>
      <c r="WHW28" s="99"/>
      <c r="WHX28" s="99"/>
      <c r="WHY28" s="99"/>
      <c r="WHZ28" s="99"/>
      <c r="WIA28" s="99"/>
      <c r="WIB28" s="99"/>
      <c r="WIC28" s="99"/>
      <c r="WID28" s="99"/>
      <c r="WIE28" s="99"/>
      <c r="WIF28" s="99"/>
      <c r="WIG28" s="99"/>
      <c r="WIH28" s="99"/>
      <c r="WII28" s="99"/>
      <c r="WIJ28" s="99"/>
      <c r="WIK28" s="99"/>
      <c r="WIL28" s="99"/>
      <c r="WIM28" s="99"/>
      <c r="WIN28" s="99"/>
      <c r="WIO28" s="99"/>
      <c r="WIP28" s="99"/>
      <c r="WIQ28" s="99"/>
      <c r="WIR28" s="99"/>
      <c r="WIS28" s="99"/>
      <c r="WIT28" s="99"/>
      <c r="WIU28" s="99"/>
      <c r="WIV28" s="99"/>
      <c r="WIW28" s="99"/>
      <c r="WIX28" s="99"/>
      <c r="WIY28" s="99"/>
      <c r="WIZ28" s="99"/>
      <c r="WJA28" s="99"/>
      <c r="WJB28" s="99"/>
      <c r="WJC28" s="99"/>
      <c r="WJD28" s="99"/>
      <c r="WJE28" s="99"/>
      <c r="WJF28" s="99"/>
      <c r="WJG28" s="99"/>
      <c r="WJH28" s="99"/>
      <c r="WJI28" s="99"/>
      <c r="WJJ28" s="99"/>
      <c r="WJK28" s="99"/>
      <c r="WJL28" s="99"/>
      <c r="WJM28" s="99"/>
      <c r="WJN28" s="99"/>
      <c r="WJO28" s="99"/>
      <c r="WJP28" s="99"/>
      <c r="WJQ28" s="99"/>
      <c r="WJR28" s="99"/>
      <c r="WJS28" s="99"/>
      <c r="WJT28" s="99"/>
      <c r="WJU28" s="99"/>
      <c r="WJV28" s="99"/>
      <c r="WJW28" s="99"/>
      <c r="WJX28" s="99"/>
      <c r="WJY28" s="99"/>
      <c r="WJZ28" s="99"/>
      <c r="WKA28" s="99"/>
      <c r="WKB28" s="99"/>
      <c r="WKC28" s="99"/>
      <c r="WKD28" s="99"/>
      <c r="WKE28" s="99"/>
      <c r="WKF28" s="99"/>
      <c r="WKG28" s="99"/>
      <c r="WKH28" s="99"/>
      <c r="WKI28" s="99"/>
      <c r="WKJ28" s="99"/>
      <c r="WKK28" s="99"/>
      <c r="WKL28" s="99"/>
      <c r="WKM28" s="99"/>
      <c r="WKN28" s="99"/>
      <c r="WKO28" s="99"/>
      <c r="WKP28" s="99"/>
      <c r="WKQ28" s="99"/>
      <c r="WKR28" s="99"/>
      <c r="WKS28" s="99"/>
      <c r="WKT28" s="99"/>
      <c r="WKU28" s="99"/>
      <c r="WKV28" s="99"/>
      <c r="WKW28" s="99"/>
      <c r="WKX28" s="99"/>
      <c r="WKY28" s="99"/>
      <c r="WKZ28" s="99"/>
      <c r="WLA28" s="99"/>
      <c r="WLB28" s="99"/>
      <c r="WLC28" s="99"/>
      <c r="WLD28" s="99"/>
      <c r="WLE28" s="99"/>
      <c r="WLF28" s="99"/>
      <c r="WLG28" s="99"/>
      <c r="WLH28" s="99"/>
      <c r="WLI28" s="99"/>
      <c r="WLJ28" s="99"/>
      <c r="WLK28" s="99"/>
      <c r="WLL28" s="99"/>
      <c r="WLM28" s="99"/>
      <c r="WLN28" s="99"/>
      <c r="WLO28" s="99"/>
      <c r="WLP28" s="99"/>
      <c r="WLQ28" s="99"/>
      <c r="WLR28" s="99"/>
      <c r="WLS28" s="99"/>
      <c r="WLT28" s="99"/>
      <c r="WLU28" s="99"/>
      <c r="WLV28" s="99"/>
      <c r="WLW28" s="99"/>
      <c r="WLX28" s="99"/>
      <c r="WLY28" s="99"/>
      <c r="WLZ28" s="99"/>
      <c r="WMA28" s="99"/>
      <c r="WMB28" s="99"/>
      <c r="WMC28" s="99"/>
      <c r="WMD28" s="99"/>
      <c r="WME28" s="99"/>
      <c r="WMF28" s="99"/>
      <c r="WMG28" s="99"/>
      <c r="WMH28" s="99"/>
      <c r="WMI28" s="99"/>
      <c r="WMJ28" s="99"/>
      <c r="WMK28" s="99"/>
      <c r="WML28" s="99"/>
      <c r="WMM28" s="99"/>
      <c r="WMN28" s="99"/>
      <c r="WMO28" s="99"/>
      <c r="WMP28" s="99"/>
      <c r="WMQ28" s="99"/>
      <c r="WMR28" s="99"/>
      <c r="WMS28" s="99"/>
      <c r="WMT28" s="99"/>
      <c r="WMU28" s="99"/>
      <c r="WMV28" s="99"/>
      <c r="WMW28" s="99"/>
      <c r="WMX28" s="99"/>
      <c r="WMY28" s="99"/>
      <c r="WMZ28" s="99"/>
      <c r="WNA28" s="99"/>
      <c r="WNB28" s="99"/>
      <c r="WNC28" s="99"/>
      <c r="WND28" s="99"/>
      <c r="WNE28" s="99"/>
      <c r="WNF28" s="99"/>
      <c r="WNG28" s="99"/>
      <c r="WNH28" s="99"/>
      <c r="WNI28" s="99"/>
      <c r="WNJ28" s="99"/>
      <c r="WNK28" s="99"/>
      <c r="WNL28" s="99"/>
      <c r="WNM28" s="99"/>
      <c r="WNN28" s="99"/>
      <c r="WNO28" s="99"/>
      <c r="WNP28" s="99"/>
      <c r="WNQ28" s="99"/>
      <c r="WNR28" s="99"/>
      <c r="WNS28" s="99"/>
      <c r="WNT28" s="99"/>
      <c r="WNU28" s="99"/>
      <c r="WNV28" s="99"/>
      <c r="WNW28" s="99"/>
      <c r="WNX28" s="99"/>
      <c r="WNY28" s="99"/>
      <c r="WNZ28" s="99"/>
      <c r="WOA28" s="99"/>
      <c r="WOB28" s="99"/>
      <c r="WOC28" s="99"/>
      <c r="WOD28" s="99"/>
      <c r="WOE28" s="99"/>
      <c r="WOF28" s="99"/>
      <c r="WOG28" s="99"/>
      <c r="WOH28" s="99"/>
      <c r="WOI28" s="99"/>
      <c r="WOJ28" s="99"/>
      <c r="WOK28" s="99"/>
      <c r="WOL28" s="99"/>
      <c r="WOM28" s="99"/>
      <c r="WON28" s="99"/>
      <c r="WOO28" s="99"/>
      <c r="WOP28" s="99"/>
      <c r="WOQ28" s="99"/>
      <c r="WOR28" s="99"/>
      <c r="WOS28" s="99"/>
      <c r="WOT28" s="99"/>
      <c r="WOU28" s="99"/>
      <c r="WOV28" s="99"/>
      <c r="WOW28" s="99"/>
      <c r="WOX28" s="99"/>
      <c r="WOY28" s="99"/>
      <c r="WOZ28" s="99"/>
      <c r="WPA28" s="99"/>
      <c r="WPB28" s="99"/>
      <c r="WPC28" s="99"/>
      <c r="WPD28" s="99"/>
      <c r="WPE28" s="99"/>
      <c r="WPF28" s="99"/>
      <c r="WPG28" s="99"/>
      <c r="WPH28" s="99"/>
      <c r="WPI28" s="99"/>
      <c r="WPJ28" s="99"/>
      <c r="WPK28" s="99"/>
      <c r="WPL28" s="99"/>
      <c r="WPM28" s="99"/>
      <c r="WPN28" s="99"/>
      <c r="WPO28" s="99"/>
      <c r="WPP28" s="99"/>
      <c r="WPQ28" s="99"/>
      <c r="WPR28" s="99"/>
      <c r="WPS28" s="99"/>
      <c r="WPT28" s="99"/>
      <c r="WPU28" s="99"/>
      <c r="WPV28" s="99"/>
      <c r="WPW28" s="99"/>
      <c r="WPX28" s="99"/>
      <c r="WPY28" s="99"/>
      <c r="WPZ28" s="99"/>
      <c r="WQA28" s="99"/>
      <c r="WQB28" s="99"/>
      <c r="WQC28" s="99"/>
      <c r="WQD28" s="99"/>
      <c r="WQE28" s="99"/>
      <c r="WQF28" s="99"/>
      <c r="WQG28" s="99"/>
      <c r="WQH28" s="99"/>
      <c r="WQI28" s="99"/>
      <c r="WQJ28" s="99"/>
      <c r="WQK28" s="99"/>
      <c r="WQL28" s="99"/>
      <c r="WQM28" s="99"/>
      <c r="WQN28" s="99"/>
      <c r="WQO28" s="99"/>
      <c r="WQP28" s="99"/>
      <c r="WQQ28" s="99"/>
      <c r="WQR28" s="99"/>
      <c r="WQS28" s="99"/>
      <c r="WQT28" s="99"/>
      <c r="WQU28" s="99"/>
      <c r="WQV28" s="99"/>
      <c r="WQW28" s="99"/>
      <c r="WQX28" s="99"/>
      <c r="WQY28" s="99"/>
      <c r="WQZ28" s="99"/>
      <c r="WRA28" s="99"/>
      <c r="WRB28" s="99"/>
      <c r="WRC28" s="99"/>
      <c r="WRD28" s="99"/>
      <c r="WRE28" s="99"/>
      <c r="WRF28" s="99"/>
      <c r="WRG28" s="99"/>
      <c r="WRH28" s="99"/>
      <c r="WRI28" s="99"/>
      <c r="WRJ28" s="99"/>
      <c r="WRK28" s="99"/>
      <c r="WRL28" s="99"/>
      <c r="WRM28" s="99"/>
      <c r="WRN28" s="99"/>
      <c r="WRO28" s="99"/>
      <c r="WRP28" s="99"/>
      <c r="WRQ28" s="99"/>
      <c r="WRR28" s="99"/>
      <c r="WRS28" s="99"/>
      <c r="WRT28" s="99"/>
      <c r="WRU28" s="99"/>
      <c r="WRV28" s="99"/>
      <c r="WRW28" s="99"/>
      <c r="WRX28" s="99"/>
      <c r="WRY28" s="99"/>
      <c r="WRZ28" s="99"/>
      <c r="WSA28" s="99"/>
      <c r="WSB28" s="99"/>
      <c r="WSC28" s="99"/>
      <c r="WSD28" s="99"/>
      <c r="WSE28" s="99"/>
      <c r="WSF28" s="99"/>
      <c r="WSG28" s="99"/>
      <c r="WSH28" s="99"/>
      <c r="WSI28" s="99"/>
      <c r="WSJ28" s="99"/>
      <c r="WSK28" s="99"/>
      <c r="WSL28" s="99"/>
      <c r="WSM28" s="99"/>
      <c r="WSN28" s="99"/>
      <c r="WSO28" s="99"/>
      <c r="WSP28" s="99"/>
      <c r="WSQ28" s="99"/>
      <c r="WSR28" s="99"/>
      <c r="WSS28" s="99"/>
      <c r="WST28" s="99"/>
      <c r="WSU28" s="99"/>
      <c r="WSV28" s="99"/>
      <c r="WSW28" s="99"/>
      <c r="WSX28" s="99"/>
      <c r="WSY28" s="99"/>
      <c r="WSZ28" s="99"/>
      <c r="WTA28" s="99"/>
      <c r="WTB28" s="99"/>
      <c r="WTC28" s="99"/>
      <c r="WTD28" s="99"/>
      <c r="WTE28" s="99"/>
      <c r="WTF28" s="99"/>
      <c r="WTG28" s="99"/>
      <c r="WTH28" s="99"/>
      <c r="WTI28" s="99"/>
      <c r="WTJ28" s="99"/>
      <c r="WTK28" s="99"/>
      <c r="WTL28" s="99"/>
      <c r="WTM28" s="99"/>
      <c r="WTN28" s="99"/>
      <c r="WTO28" s="99"/>
      <c r="WTP28" s="99"/>
      <c r="WTQ28" s="99"/>
      <c r="WTR28" s="99"/>
      <c r="WTS28" s="99"/>
      <c r="WTT28" s="99"/>
      <c r="WTU28" s="99"/>
      <c r="WTV28" s="99"/>
      <c r="WTW28" s="99"/>
      <c r="WTX28" s="99"/>
      <c r="WTY28" s="99"/>
      <c r="WTZ28" s="99"/>
      <c r="WUA28" s="99"/>
      <c r="WUB28" s="99"/>
      <c r="WUC28" s="99"/>
      <c r="WUD28" s="99"/>
      <c r="WUE28" s="99"/>
      <c r="WUF28" s="99"/>
      <c r="WUG28" s="99"/>
      <c r="WUH28" s="99"/>
      <c r="WUI28" s="99"/>
      <c r="WUJ28" s="99"/>
      <c r="WUK28" s="99"/>
      <c r="WUL28" s="99"/>
      <c r="WUM28" s="99"/>
      <c r="WUN28" s="99"/>
      <c r="WUO28" s="99"/>
      <c r="WUP28" s="99"/>
      <c r="WUQ28" s="99"/>
      <c r="WUR28" s="99"/>
      <c r="WUS28" s="99"/>
      <c r="WUT28" s="99"/>
      <c r="WUU28" s="99"/>
      <c r="WUV28" s="99"/>
      <c r="WUW28" s="99"/>
      <c r="WUX28" s="99"/>
      <c r="WUY28" s="99"/>
      <c r="WUZ28" s="99"/>
      <c r="WVA28" s="99"/>
      <c r="WVB28" s="99"/>
      <c r="WVC28" s="99"/>
      <c r="WVD28" s="99"/>
      <c r="WVE28" s="99"/>
      <c r="WVF28" s="99"/>
      <c r="WVG28" s="99"/>
      <c r="WVH28" s="99"/>
      <c r="WVI28" s="99"/>
      <c r="WVJ28" s="99"/>
      <c r="WVK28" s="99"/>
      <c r="WVL28" s="99"/>
      <c r="WVM28" s="99"/>
      <c r="WVN28" s="99"/>
      <c r="WVO28" s="99"/>
      <c r="WVP28" s="99"/>
      <c r="WVQ28" s="99"/>
      <c r="WVR28" s="99"/>
      <c r="WVS28" s="99"/>
      <c r="WVT28" s="99"/>
      <c r="WVU28" s="99"/>
      <c r="WVV28" s="99"/>
      <c r="WVW28" s="99"/>
      <c r="WVX28" s="99"/>
      <c r="WVY28" s="99"/>
      <c r="WVZ28" s="99"/>
      <c r="WWA28" s="99"/>
      <c r="WWB28" s="99"/>
      <c r="WWC28" s="99"/>
      <c r="WWD28" s="99"/>
      <c r="WWE28" s="99"/>
      <c r="WWF28" s="99"/>
      <c r="WWG28" s="99"/>
      <c r="WWH28" s="99"/>
      <c r="WWI28" s="99"/>
      <c r="WWJ28" s="99"/>
      <c r="WWK28" s="99"/>
      <c r="WWL28" s="99"/>
      <c r="WWM28" s="99"/>
      <c r="WWN28" s="99"/>
      <c r="WWO28" s="99"/>
      <c r="WWP28" s="99"/>
      <c r="WWQ28" s="99"/>
      <c r="WWR28" s="99"/>
      <c r="WWS28" s="99"/>
      <c r="WWT28" s="99"/>
      <c r="WWU28" s="99"/>
      <c r="WWV28" s="99"/>
      <c r="WWW28" s="99"/>
      <c r="WWX28" s="99"/>
      <c r="WWY28" s="99"/>
      <c r="WWZ28" s="99"/>
      <c r="WXA28" s="99"/>
      <c r="WXB28" s="99"/>
      <c r="WXC28" s="99"/>
      <c r="WXD28" s="99"/>
      <c r="WXE28" s="99"/>
      <c r="WXF28" s="99"/>
      <c r="WXG28" s="99"/>
      <c r="WXH28" s="99"/>
      <c r="WXI28" s="99"/>
      <c r="WXJ28" s="99"/>
      <c r="WXK28" s="99"/>
      <c r="WXL28" s="99"/>
      <c r="WXM28" s="99"/>
      <c r="WXN28" s="99"/>
      <c r="WXO28" s="99"/>
      <c r="WXP28" s="99"/>
      <c r="WXQ28" s="99"/>
      <c r="WXR28" s="99"/>
      <c r="WXS28" s="99"/>
      <c r="WXT28" s="99"/>
      <c r="WXU28" s="99"/>
      <c r="WXV28" s="99"/>
      <c r="WXW28" s="99"/>
      <c r="WXX28" s="99"/>
      <c r="WXY28" s="99"/>
      <c r="WXZ28" s="99"/>
      <c r="WYA28" s="99"/>
      <c r="WYB28" s="99"/>
      <c r="WYC28" s="99"/>
      <c r="WYD28" s="99"/>
      <c r="WYE28" s="99"/>
      <c r="WYF28" s="99"/>
      <c r="WYG28" s="99"/>
      <c r="WYH28" s="99"/>
      <c r="WYI28" s="99"/>
      <c r="WYJ28" s="99"/>
      <c r="WYK28" s="99"/>
      <c r="WYL28" s="99"/>
      <c r="WYM28" s="99"/>
      <c r="WYN28" s="99"/>
      <c r="WYO28" s="99"/>
      <c r="WYP28" s="99"/>
      <c r="WYQ28" s="99"/>
      <c r="WYR28" s="99"/>
      <c r="WYS28" s="99"/>
      <c r="WYT28" s="99"/>
      <c r="WYU28" s="99"/>
      <c r="WYV28" s="99"/>
      <c r="WYW28" s="99"/>
      <c r="WYX28" s="99"/>
      <c r="WYY28" s="99"/>
      <c r="WYZ28" s="99"/>
      <c r="WZA28" s="99"/>
      <c r="WZB28" s="99"/>
      <c r="WZC28" s="99"/>
      <c r="WZD28" s="99"/>
      <c r="WZE28" s="99"/>
      <c r="WZF28" s="99"/>
      <c r="WZG28" s="99"/>
      <c r="WZH28" s="99"/>
      <c r="WZI28" s="99"/>
      <c r="WZJ28" s="99"/>
      <c r="WZK28" s="99"/>
      <c r="WZL28" s="99"/>
      <c r="WZM28" s="99"/>
      <c r="WZN28" s="99"/>
      <c r="WZO28" s="99"/>
      <c r="WZP28" s="99"/>
      <c r="WZQ28" s="99"/>
      <c r="WZR28" s="99"/>
      <c r="WZS28" s="99"/>
      <c r="WZT28" s="99"/>
      <c r="WZU28" s="99"/>
      <c r="WZV28" s="99"/>
      <c r="WZW28" s="99"/>
      <c r="WZX28" s="99"/>
      <c r="WZY28" s="99"/>
      <c r="WZZ28" s="99"/>
      <c r="XAA28" s="99"/>
      <c r="XAB28" s="99"/>
      <c r="XAC28" s="99"/>
      <c r="XAD28" s="99"/>
      <c r="XAE28" s="99"/>
      <c r="XAF28" s="99"/>
      <c r="XAG28" s="99"/>
      <c r="XAH28" s="99"/>
      <c r="XAI28" s="99"/>
      <c r="XAJ28" s="99"/>
      <c r="XAK28" s="99"/>
      <c r="XAL28" s="99"/>
      <c r="XAM28" s="99"/>
      <c r="XAN28" s="99"/>
      <c r="XAO28" s="99"/>
      <c r="XAP28" s="99"/>
      <c r="XAQ28" s="99"/>
      <c r="XAR28" s="99"/>
      <c r="XAS28" s="99"/>
      <c r="XAT28" s="99"/>
      <c r="XAU28" s="99"/>
      <c r="XAV28" s="99"/>
      <c r="XAW28" s="99"/>
      <c r="XAX28" s="99"/>
      <c r="XAY28" s="99"/>
      <c r="XAZ28" s="99"/>
      <c r="XBA28" s="99"/>
      <c r="XBB28" s="99"/>
      <c r="XBC28" s="99"/>
      <c r="XBD28" s="99"/>
      <c r="XBE28" s="99"/>
      <c r="XBF28" s="99"/>
      <c r="XBG28" s="99"/>
      <c r="XBH28" s="99"/>
      <c r="XBI28" s="99"/>
      <c r="XBJ28" s="99"/>
      <c r="XBK28" s="99"/>
      <c r="XBL28" s="99"/>
      <c r="XBM28" s="99"/>
      <c r="XBN28" s="99"/>
      <c r="XBO28" s="99"/>
      <c r="XBP28" s="99"/>
      <c r="XBQ28" s="99"/>
      <c r="XBR28" s="99"/>
      <c r="XBS28" s="99"/>
      <c r="XBT28" s="99"/>
      <c r="XBU28" s="99"/>
      <c r="XBV28" s="99"/>
      <c r="XBW28" s="99"/>
      <c r="XBX28" s="99"/>
      <c r="XBY28" s="99"/>
      <c r="XBZ28" s="99"/>
      <c r="XCA28" s="99"/>
      <c r="XCB28" s="99"/>
      <c r="XCC28" s="99"/>
      <c r="XCD28" s="99"/>
      <c r="XCE28" s="99"/>
      <c r="XCF28" s="99"/>
      <c r="XCG28" s="99"/>
      <c r="XCH28" s="99"/>
      <c r="XCI28" s="99"/>
      <c r="XCJ28" s="99"/>
      <c r="XCK28" s="99"/>
      <c r="XCL28" s="99"/>
      <c r="XCM28" s="99"/>
      <c r="XCN28" s="99"/>
      <c r="XCO28" s="99"/>
      <c r="XCP28" s="99"/>
      <c r="XCQ28" s="99"/>
      <c r="XCR28" s="99"/>
      <c r="XCS28" s="99"/>
      <c r="XCT28" s="99"/>
      <c r="XCU28" s="99"/>
      <c r="XCV28" s="99"/>
      <c r="XCW28" s="99"/>
      <c r="XCX28" s="99"/>
      <c r="XCY28" s="99"/>
      <c r="XCZ28" s="99"/>
      <c r="XDA28" s="99"/>
      <c r="XDB28" s="99"/>
      <c r="XDC28" s="99"/>
      <c r="XDD28" s="99"/>
      <c r="XDE28" s="99"/>
      <c r="XDF28" s="99"/>
      <c r="XDG28" s="99"/>
      <c r="XDH28" s="99"/>
      <c r="XDI28" s="99"/>
      <c r="XDJ28" s="99"/>
      <c r="XDK28" s="99"/>
      <c r="XDL28" s="99"/>
      <c r="XDM28" s="99"/>
      <c r="XDN28" s="99"/>
      <c r="XDO28" s="99"/>
      <c r="XDP28" s="99"/>
      <c r="XDQ28" s="99"/>
      <c r="XDR28" s="99"/>
      <c r="XDS28" s="99"/>
      <c r="XDT28" s="99"/>
      <c r="XDU28" s="99"/>
      <c r="XDV28" s="99"/>
      <c r="XDW28" s="99"/>
    </row>
    <row r="29" s="96" customFormat="1" customHeight="1" spans="1:10">
      <c r="A29" s="113">
        <v>5</v>
      </c>
      <c r="B29" s="114" t="s">
        <v>93</v>
      </c>
      <c r="C29" s="115">
        <f>大表旧!L28</f>
        <v>4</v>
      </c>
      <c r="D29" s="115">
        <f>大表旧!M28+大表旧!N28</f>
        <v>0</v>
      </c>
      <c r="E29" s="115">
        <f>大表旧!O28</f>
        <v>0</v>
      </c>
      <c r="F29" s="115">
        <f t="shared" si="5"/>
        <v>4</v>
      </c>
      <c r="G29" s="113" t="s">
        <v>94</v>
      </c>
      <c r="H29" s="125">
        <v>20</v>
      </c>
      <c r="I29" s="125">
        <f t="shared" si="4"/>
        <v>2000</v>
      </c>
      <c r="J29" s="126"/>
    </row>
    <row r="30" s="96" customFormat="1" customHeight="1" spans="1:10">
      <c r="A30" s="113">
        <v>6</v>
      </c>
      <c r="B30" s="114" t="s">
        <v>95</v>
      </c>
      <c r="C30" s="115">
        <f>大表旧!L29</f>
        <v>0</v>
      </c>
      <c r="D30" s="115">
        <f>大表旧!M29+大表旧!N29</f>
        <v>36</v>
      </c>
      <c r="E30" s="115">
        <f>大表旧!O29</f>
        <v>0</v>
      </c>
      <c r="F30" s="115">
        <f t="shared" si="5"/>
        <v>36</v>
      </c>
      <c r="G30" s="113" t="s">
        <v>65</v>
      </c>
      <c r="H30" s="125">
        <v>3000</v>
      </c>
      <c r="I30" s="125">
        <f t="shared" si="4"/>
        <v>120</v>
      </c>
      <c r="J30" s="126"/>
    </row>
    <row r="31" s="96" customFormat="1" customHeight="1" spans="1:10">
      <c r="A31" s="113">
        <v>7</v>
      </c>
      <c r="B31" s="114" t="s">
        <v>96</v>
      </c>
      <c r="C31" s="115">
        <f>大表旧!L30</f>
        <v>22</v>
      </c>
      <c r="D31" s="115">
        <f>大表旧!M30+大表旧!N30</f>
        <v>0</v>
      </c>
      <c r="E31" s="115">
        <f>大表旧!O30</f>
        <v>0</v>
      </c>
      <c r="F31" s="115">
        <f t="shared" si="5"/>
        <v>22</v>
      </c>
      <c r="G31" s="113" t="s">
        <v>97</v>
      </c>
      <c r="H31" s="125">
        <v>220</v>
      </c>
      <c r="I31" s="125">
        <f t="shared" si="4"/>
        <v>1000</v>
      </c>
      <c r="J31" s="126"/>
    </row>
    <row r="32" s="96" customFormat="1" customHeight="1" spans="1:10">
      <c r="A32" s="113">
        <v>8</v>
      </c>
      <c r="B32" s="114" t="s">
        <v>98</v>
      </c>
      <c r="C32" s="115">
        <f>大表旧!L31</f>
        <v>3</v>
      </c>
      <c r="D32" s="115">
        <f>大表旧!M31+大表旧!N31</f>
        <v>0</v>
      </c>
      <c r="E32" s="115">
        <f>大表旧!O31</f>
        <v>0</v>
      </c>
      <c r="F32" s="115">
        <f t="shared" si="5"/>
        <v>3</v>
      </c>
      <c r="G32" s="113" t="s">
        <v>99</v>
      </c>
      <c r="H32" s="125">
        <v>1</v>
      </c>
      <c r="I32" s="125">
        <f t="shared" si="4"/>
        <v>30000</v>
      </c>
      <c r="J32" s="126"/>
    </row>
    <row r="33" s="96" customFormat="1" customHeight="1" spans="1:10">
      <c r="A33" s="113">
        <v>9</v>
      </c>
      <c r="B33" s="114" t="s">
        <v>100</v>
      </c>
      <c r="C33" s="115">
        <f>大表旧!L32</f>
        <v>8</v>
      </c>
      <c r="D33" s="115">
        <f>大表旧!M32+大表旧!N32</f>
        <v>0</v>
      </c>
      <c r="E33" s="115">
        <f>大表旧!O32</f>
        <v>0</v>
      </c>
      <c r="F33" s="115">
        <f t="shared" si="5"/>
        <v>8</v>
      </c>
      <c r="G33" s="113" t="s">
        <v>101</v>
      </c>
      <c r="H33" s="125">
        <v>1</v>
      </c>
      <c r="I33" s="125">
        <f t="shared" si="4"/>
        <v>80000</v>
      </c>
      <c r="J33" s="126"/>
    </row>
    <row r="34" s="96" customFormat="1" customHeight="1" spans="1:10">
      <c r="A34" s="113">
        <v>10</v>
      </c>
      <c r="B34" s="114" t="s">
        <v>102</v>
      </c>
      <c r="C34" s="115">
        <f>大表旧!L33</f>
        <v>0</v>
      </c>
      <c r="D34" s="115">
        <f>大表旧!M33+大表旧!N33</f>
        <v>30</v>
      </c>
      <c r="E34" s="115">
        <f>大表旧!O33</f>
        <v>0</v>
      </c>
      <c r="F34" s="115">
        <f t="shared" si="5"/>
        <v>30</v>
      </c>
      <c r="G34" s="113" t="s">
        <v>103</v>
      </c>
      <c r="H34" s="125">
        <v>2</v>
      </c>
      <c r="I34" s="125">
        <f t="shared" si="4"/>
        <v>150000</v>
      </c>
      <c r="J34" s="126"/>
    </row>
    <row r="35" s="96" customFormat="1" customHeight="1" spans="1:10">
      <c r="A35" s="107" t="s">
        <v>40</v>
      </c>
      <c r="B35" s="108" t="s">
        <v>104</v>
      </c>
      <c r="C35" s="109"/>
      <c r="D35" s="109"/>
      <c r="E35" s="109">
        <f>SUM(E36:E51)</f>
        <v>169.18392284</v>
      </c>
      <c r="F35" s="109">
        <f>SUM(F36:F51)</f>
        <v>169.18392284</v>
      </c>
      <c r="G35" s="107"/>
      <c r="H35" s="118"/>
      <c r="I35" s="109"/>
      <c r="J35" s="120">
        <f>F35/F53</f>
        <v>0.0951422428823595</v>
      </c>
    </row>
    <row r="36" s="96" customFormat="1" customHeight="1" spans="1:10">
      <c r="A36" s="113">
        <v>1</v>
      </c>
      <c r="B36" s="114" t="s">
        <v>105</v>
      </c>
      <c r="C36" s="115">
        <f>大表旧!L35</f>
        <v>0</v>
      </c>
      <c r="D36" s="115">
        <f>大表旧!M35+大表旧!N35</f>
        <v>0</v>
      </c>
      <c r="E36" s="115">
        <f>20+(F8-1000)*1.5%</f>
        <v>28.1096</v>
      </c>
      <c r="F36" s="115">
        <f>SUM(C36:E36)</f>
        <v>28.1096</v>
      </c>
      <c r="G36" s="145" t="s">
        <v>106</v>
      </c>
      <c r="H36" s="146"/>
      <c r="I36" s="146"/>
      <c r="J36" s="148"/>
    </row>
    <row r="37" s="96" customFormat="1" customHeight="1" spans="1:10">
      <c r="A37" s="113">
        <v>2</v>
      </c>
      <c r="B37" s="114" t="s">
        <v>107</v>
      </c>
      <c r="C37" s="115">
        <f>大表旧!L36</f>
        <v>0</v>
      </c>
      <c r="D37" s="115">
        <f>大表旧!M36+大表旧!N36</f>
        <v>0</v>
      </c>
      <c r="E37" s="115">
        <f>F8*1.8%</f>
        <v>27.73152</v>
      </c>
      <c r="F37" s="115">
        <f t="shared" ref="F37:F52" si="6">SUM(C37:E37)</f>
        <v>27.73152</v>
      </c>
      <c r="G37" s="145" t="s">
        <v>108</v>
      </c>
      <c r="H37" s="146"/>
      <c r="I37" s="146"/>
      <c r="J37" s="148"/>
    </row>
    <row r="38" s="96" customFormat="1" customHeight="1" spans="1:10">
      <c r="A38" s="113">
        <v>3</v>
      </c>
      <c r="B38" s="114" t="s">
        <v>109</v>
      </c>
      <c r="C38" s="115">
        <f>大表旧!L37</f>
        <v>0</v>
      </c>
      <c r="D38" s="115">
        <f>大表旧!M37+大表旧!N37</f>
        <v>0</v>
      </c>
      <c r="E38" s="115">
        <f>3337.87*8/10000</f>
        <v>2.670296</v>
      </c>
      <c r="F38" s="115">
        <f t="shared" si="6"/>
        <v>2.670296</v>
      </c>
      <c r="G38" s="145" t="s">
        <v>110</v>
      </c>
      <c r="H38" s="146"/>
      <c r="I38" s="146"/>
      <c r="J38" s="148"/>
    </row>
    <row r="39" s="96" customFormat="1" customHeight="1" spans="1:10">
      <c r="A39" s="113">
        <v>4</v>
      </c>
      <c r="B39" s="114" t="s">
        <v>111</v>
      </c>
      <c r="C39" s="115">
        <f>大表旧!L38</f>
        <v>0</v>
      </c>
      <c r="D39" s="115">
        <f>大表旧!M38+大表旧!N38</f>
        <v>0</v>
      </c>
      <c r="E39" s="115">
        <f>F8*0.54%*0.6</f>
        <v>4.9916736</v>
      </c>
      <c r="F39" s="115">
        <f t="shared" si="6"/>
        <v>4.9916736</v>
      </c>
      <c r="G39" s="145" t="s">
        <v>112</v>
      </c>
      <c r="H39" s="146"/>
      <c r="I39" s="146"/>
      <c r="J39" s="148"/>
    </row>
    <row r="40" s="96" customFormat="1" customHeight="1" spans="1:10">
      <c r="A40" s="113">
        <v>5</v>
      </c>
      <c r="B40" s="114" t="s">
        <v>113</v>
      </c>
      <c r="C40" s="115">
        <f>大表旧!L39</f>
        <v>0</v>
      </c>
      <c r="D40" s="115">
        <f>大表旧!M39+大表旧!N39</f>
        <v>0</v>
      </c>
      <c r="E40" s="115">
        <f>F8*0.24%*0.8</f>
        <v>2.9580288</v>
      </c>
      <c r="F40" s="115">
        <f t="shared" si="6"/>
        <v>2.9580288</v>
      </c>
      <c r="G40" s="145" t="s">
        <v>114</v>
      </c>
      <c r="H40" s="146"/>
      <c r="I40" s="146"/>
      <c r="J40" s="148"/>
    </row>
    <row r="41" s="96" customFormat="1" customHeight="1" spans="1:10">
      <c r="A41" s="113">
        <v>6</v>
      </c>
      <c r="B41" s="114" t="s">
        <v>115</v>
      </c>
      <c r="C41" s="115">
        <f>大表旧!L40</f>
        <v>0</v>
      </c>
      <c r="D41" s="115">
        <f>大表旧!M40+大表旧!N40</f>
        <v>0</v>
      </c>
      <c r="E41" s="115">
        <f>(1+2.8+2.75+(F8-1000)*0.35%)*0.6</f>
        <v>5.065344</v>
      </c>
      <c r="F41" s="115">
        <f t="shared" si="6"/>
        <v>5.065344</v>
      </c>
      <c r="G41" s="145" t="s">
        <v>116</v>
      </c>
      <c r="H41" s="146"/>
      <c r="I41" s="146"/>
      <c r="J41" s="148"/>
    </row>
    <row r="42" s="96" customFormat="1" customHeight="1" spans="1:10">
      <c r="A42" s="113">
        <v>7</v>
      </c>
      <c r="B42" s="114" t="s">
        <v>117</v>
      </c>
      <c r="C42" s="115">
        <f>大表旧!L41</f>
        <v>0</v>
      </c>
      <c r="D42" s="115">
        <f>大表旧!M41+大表旧!N41</f>
        <v>0</v>
      </c>
      <c r="E42" s="115">
        <v>0</v>
      </c>
      <c r="F42" s="115">
        <f t="shared" si="6"/>
        <v>0</v>
      </c>
      <c r="G42" s="145" t="s">
        <v>118</v>
      </c>
      <c r="H42" s="146"/>
      <c r="I42" s="146"/>
      <c r="J42" s="148"/>
    </row>
    <row r="43" s="96" customFormat="1" customHeight="1" spans="1:10">
      <c r="A43" s="113">
        <v>8</v>
      </c>
      <c r="B43" s="114" t="s">
        <v>44</v>
      </c>
      <c r="C43" s="115">
        <f>大表旧!L42</f>
        <v>0</v>
      </c>
      <c r="D43" s="115">
        <f>大表旧!M42+大表旧!N42</f>
        <v>0</v>
      </c>
      <c r="E43" s="115">
        <f>F8*2.2%</f>
        <v>33.89408</v>
      </c>
      <c r="F43" s="115">
        <f t="shared" si="6"/>
        <v>33.89408</v>
      </c>
      <c r="G43" s="145" t="s">
        <v>119</v>
      </c>
      <c r="H43" s="146"/>
      <c r="I43" s="146"/>
      <c r="J43" s="148"/>
    </row>
    <row r="44" s="96" customFormat="1" customHeight="1" spans="1:16351">
      <c r="A44" s="113">
        <v>9</v>
      </c>
      <c r="B44" s="114" t="s">
        <v>120</v>
      </c>
      <c r="C44" s="115">
        <f>大表旧!L43</f>
        <v>0</v>
      </c>
      <c r="D44" s="115">
        <f>大表旧!M43+大表旧!N43</f>
        <v>0</v>
      </c>
      <c r="E44" s="115">
        <f>(E38+E43)*6.5%</f>
        <v>2.37668444</v>
      </c>
      <c r="F44" s="115">
        <f t="shared" si="6"/>
        <v>2.37668444</v>
      </c>
      <c r="G44" s="145" t="s">
        <v>121</v>
      </c>
      <c r="H44" s="146"/>
      <c r="I44" s="146"/>
      <c r="J44" s="148"/>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c r="AMK44" s="99"/>
      <c r="AML44" s="99"/>
      <c r="AMM44" s="99"/>
      <c r="AMN44" s="99"/>
      <c r="AMO44" s="99"/>
      <c r="AMP44" s="99"/>
      <c r="AMQ44" s="99"/>
      <c r="AMR44" s="99"/>
      <c r="AMS44" s="99"/>
      <c r="AMT44" s="99"/>
      <c r="AMU44" s="99"/>
      <c r="AMV44" s="99"/>
      <c r="AMW44" s="99"/>
      <c r="AMX44" s="99"/>
      <c r="AMY44" s="99"/>
      <c r="AMZ44" s="99"/>
      <c r="ANA44" s="99"/>
      <c r="ANB44" s="99"/>
      <c r="ANC44" s="99"/>
      <c r="AND44" s="99"/>
      <c r="ANE44" s="99"/>
      <c r="ANF44" s="99"/>
      <c r="ANG44" s="99"/>
      <c r="ANH44" s="99"/>
      <c r="ANI44" s="99"/>
      <c r="ANJ44" s="99"/>
      <c r="ANK44" s="99"/>
      <c r="ANL44" s="99"/>
      <c r="ANM44" s="99"/>
      <c r="ANN44" s="99"/>
      <c r="ANO44" s="99"/>
      <c r="ANP44" s="99"/>
      <c r="ANQ44" s="99"/>
      <c r="ANR44" s="99"/>
      <c r="ANS44" s="99"/>
      <c r="ANT44" s="99"/>
      <c r="ANU44" s="99"/>
      <c r="ANV44" s="99"/>
      <c r="ANW44" s="99"/>
      <c r="ANX44" s="99"/>
      <c r="ANY44" s="99"/>
      <c r="ANZ44" s="99"/>
      <c r="AOA44" s="99"/>
      <c r="AOB44" s="99"/>
      <c r="AOC44" s="99"/>
      <c r="AOD44" s="99"/>
      <c r="AOE44" s="99"/>
      <c r="AOF44" s="99"/>
      <c r="AOG44" s="99"/>
      <c r="AOH44" s="99"/>
      <c r="AOI44" s="99"/>
      <c r="AOJ44" s="99"/>
      <c r="AOK44" s="99"/>
      <c r="AOL44" s="99"/>
      <c r="AOM44" s="99"/>
      <c r="AON44" s="99"/>
      <c r="AOO44" s="99"/>
      <c r="AOP44" s="99"/>
      <c r="AOQ44" s="99"/>
      <c r="AOR44" s="99"/>
      <c r="AOS44" s="99"/>
      <c r="AOT44" s="99"/>
      <c r="AOU44" s="99"/>
      <c r="AOV44" s="99"/>
      <c r="AOW44" s="99"/>
      <c r="AOX44" s="99"/>
      <c r="AOY44" s="99"/>
      <c r="AOZ44" s="99"/>
      <c r="APA44" s="99"/>
      <c r="APB44" s="99"/>
      <c r="APC44" s="99"/>
      <c r="APD44" s="99"/>
      <c r="APE44" s="99"/>
      <c r="APF44" s="99"/>
      <c r="APG44" s="99"/>
      <c r="APH44" s="99"/>
      <c r="API44" s="99"/>
      <c r="APJ44" s="99"/>
      <c r="APK44" s="99"/>
      <c r="APL44" s="99"/>
      <c r="APM44" s="99"/>
      <c r="APN44" s="99"/>
      <c r="APO44" s="99"/>
      <c r="APP44" s="99"/>
      <c r="APQ44" s="99"/>
      <c r="APR44" s="99"/>
      <c r="APS44" s="99"/>
      <c r="APT44" s="99"/>
      <c r="APU44" s="99"/>
      <c r="APV44" s="99"/>
      <c r="APW44" s="99"/>
      <c r="APX44" s="99"/>
      <c r="APY44" s="99"/>
      <c r="APZ44" s="99"/>
      <c r="AQA44" s="99"/>
      <c r="AQB44" s="99"/>
      <c r="AQC44" s="99"/>
      <c r="AQD44" s="99"/>
      <c r="AQE44" s="99"/>
      <c r="AQF44" s="99"/>
      <c r="AQG44" s="99"/>
      <c r="AQH44" s="99"/>
      <c r="AQI44" s="99"/>
      <c r="AQJ44" s="99"/>
      <c r="AQK44" s="99"/>
      <c r="AQL44" s="99"/>
      <c r="AQM44" s="99"/>
      <c r="AQN44" s="99"/>
      <c r="AQO44" s="99"/>
      <c r="AQP44" s="99"/>
      <c r="AQQ44" s="99"/>
      <c r="AQR44" s="99"/>
      <c r="AQS44" s="99"/>
      <c r="AQT44" s="99"/>
      <c r="AQU44" s="99"/>
      <c r="AQV44" s="99"/>
      <c r="AQW44" s="99"/>
      <c r="AQX44" s="99"/>
      <c r="AQY44" s="99"/>
      <c r="AQZ44" s="99"/>
      <c r="ARA44" s="99"/>
      <c r="ARB44" s="99"/>
      <c r="ARC44" s="99"/>
      <c r="ARD44" s="99"/>
      <c r="ARE44" s="99"/>
      <c r="ARF44" s="99"/>
      <c r="ARG44" s="99"/>
      <c r="ARH44" s="99"/>
      <c r="ARI44" s="99"/>
      <c r="ARJ44" s="99"/>
      <c r="ARK44" s="99"/>
      <c r="ARL44" s="99"/>
      <c r="ARM44" s="99"/>
      <c r="ARN44" s="99"/>
      <c r="ARO44" s="99"/>
      <c r="ARP44" s="99"/>
      <c r="ARQ44" s="99"/>
      <c r="ARR44" s="99"/>
      <c r="ARS44" s="99"/>
      <c r="ART44" s="99"/>
      <c r="ARU44" s="99"/>
      <c r="ARV44" s="99"/>
      <c r="ARW44" s="99"/>
      <c r="ARX44" s="99"/>
      <c r="ARY44" s="99"/>
      <c r="ARZ44" s="99"/>
      <c r="ASA44" s="99"/>
      <c r="ASB44" s="99"/>
      <c r="ASC44" s="99"/>
      <c r="ASD44" s="99"/>
      <c r="ASE44" s="99"/>
      <c r="ASF44" s="99"/>
      <c r="ASG44" s="99"/>
      <c r="ASH44" s="99"/>
      <c r="ASI44" s="99"/>
      <c r="ASJ44" s="99"/>
      <c r="ASK44" s="99"/>
      <c r="ASL44" s="99"/>
      <c r="ASM44" s="99"/>
      <c r="ASN44" s="99"/>
      <c r="ASO44" s="99"/>
      <c r="ASP44" s="99"/>
      <c r="ASQ44" s="99"/>
      <c r="ASR44" s="99"/>
      <c r="ASS44" s="99"/>
      <c r="AST44" s="99"/>
      <c r="ASU44" s="99"/>
      <c r="ASV44" s="99"/>
      <c r="ASW44" s="99"/>
      <c r="ASX44" s="99"/>
      <c r="ASY44" s="99"/>
      <c r="ASZ44" s="99"/>
      <c r="ATA44" s="99"/>
      <c r="ATB44" s="99"/>
      <c r="ATC44" s="99"/>
      <c r="ATD44" s="99"/>
      <c r="ATE44" s="99"/>
      <c r="ATF44" s="99"/>
      <c r="ATG44" s="99"/>
      <c r="ATH44" s="99"/>
      <c r="ATI44" s="99"/>
      <c r="ATJ44" s="99"/>
      <c r="ATK44" s="99"/>
      <c r="ATL44" s="99"/>
      <c r="ATM44" s="99"/>
      <c r="ATN44" s="99"/>
      <c r="ATO44" s="99"/>
      <c r="ATP44" s="99"/>
      <c r="ATQ44" s="99"/>
      <c r="ATR44" s="99"/>
      <c r="ATS44" s="99"/>
      <c r="ATT44" s="99"/>
      <c r="ATU44" s="99"/>
      <c r="ATV44" s="99"/>
      <c r="ATW44" s="99"/>
      <c r="ATX44" s="99"/>
      <c r="ATY44" s="99"/>
      <c r="ATZ44" s="99"/>
      <c r="AUA44" s="99"/>
      <c r="AUB44" s="99"/>
      <c r="AUC44" s="99"/>
      <c r="AUD44" s="99"/>
      <c r="AUE44" s="99"/>
      <c r="AUF44" s="99"/>
      <c r="AUG44" s="99"/>
      <c r="AUH44" s="99"/>
      <c r="AUI44" s="99"/>
      <c r="AUJ44" s="99"/>
      <c r="AUK44" s="99"/>
      <c r="AUL44" s="99"/>
      <c r="AUM44" s="99"/>
      <c r="AUN44" s="99"/>
      <c r="AUO44" s="99"/>
      <c r="AUP44" s="99"/>
      <c r="AUQ44" s="99"/>
      <c r="AUR44" s="99"/>
      <c r="AUS44" s="99"/>
      <c r="AUT44" s="99"/>
      <c r="AUU44" s="99"/>
      <c r="AUV44" s="99"/>
      <c r="AUW44" s="99"/>
      <c r="AUX44" s="99"/>
      <c r="AUY44" s="99"/>
      <c r="AUZ44" s="99"/>
      <c r="AVA44" s="99"/>
      <c r="AVB44" s="99"/>
      <c r="AVC44" s="99"/>
      <c r="AVD44" s="99"/>
      <c r="AVE44" s="99"/>
      <c r="AVF44" s="99"/>
      <c r="AVG44" s="99"/>
      <c r="AVH44" s="99"/>
      <c r="AVI44" s="99"/>
      <c r="AVJ44" s="99"/>
      <c r="AVK44" s="99"/>
      <c r="AVL44" s="99"/>
      <c r="AVM44" s="99"/>
      <c r="AVN44" s="99"/>
      <c r="AVO44" s="99"/>
      <c r="AVP44" s="99"/>
      <c r="AVQ44" s="99"/>
      <c r="AVR44" s="99"/>
      <c r="AVS44" s="99"/>
      <c r="AVT44" s="99"/>
      <c r="AVU44" s="99"/>
      <c r="AVV44" s="99"/>
      <c r="AVW44" s="99"/>
      <c r="AVX44" s="99"/>
      <c r="AVY44" s="99"/>
      <c r="AVZ44" s="99"/>
      <c r="AWA44" s="99"/>
      <c r="AWB44" s="99"/>
      <c r="AWC44" s="99"/>
      <c r="AWD44" s="99"/>
      <c r="AWE44" s="99"/>
      <c r="AWF44" s="99"/>
      <c r="AWG44" s="99"/>
      <c r="AWH44" s="99"/>
      <c r="AWI44" s="99"/>
      <c r="AWJ44" s="99"/>
      <c r="AWK44" s="99"/>
      <c r="AWL44" s="99"/>
      <c r="AWM44" s="99"/>
      <c r="AWN44" s="99"/>
      <c r="AWO44" s="99"/>
      <c r="AWP44" s="99"/>
      <c r="AWQ44" s="99"/>
      <c r="AWR44" s="99"/>
      <c r="AWS44" s="99"/>
      <c r="AWT44" s="99"/>
      <c r="AWU44" s="99"/>
      <c r="AWV44" s="99"/>
      <c r="AWW44" s="99"/>
      <c r="AWX44" s="99"/>
      <c r="AWY44" s="99"/>
      <c r="AWZ44" s="99"/>
      <c r="AXA44" s="99"/>
      <c r="AXB44" s="99"/>
      <c r="AXC44" s="99"/>
      <c r="AXD44" s="99"/>
      <c r="AXE44" s="99"/>
      <c r="AXF44" s="99"/>
      <c r="AXG44" s="99"/>
      <c r="AXH44" s="99"/>
      <c r="AXI44" s="99"/>
      <c r="AXJ44" s="99"/>
      <c r="AXK44" s="99"/>
      <c r="AXL44" s="99"/>
      <c r="AXM44" s="99"/>
      <c r="AXN44" s="99"/>
      <c r="AXO44" s="99"/>
      <c r="AXP44" s="99"/>
      <c r="AXQ44" s="99"/>
      <c r="AXR44" s="99"/>
      <c r="AXS44" s="99"/>
      <c r="AXT44" s="99"/>
      <c r="AXU44" s="99"/>
      <c r="AXV44" s="99"/>
      <c r="AXW44" s="99"/>
      <c r="AXX44" s="99"/>
      <c r="AXY44" s="99"/>
      <c r="AXZ44" s="99"/>
      <c r="AYA44" s="99"/>
      <c r="AYB44" s="99"/>
      <c r="AYC44" s="99"/>
      <c r="AYD44" s="99"/>
      <c r="AYE44" s="99"/>
      <c r="AYF44" s="99"/>
      <c r="AYG44" s="99"/>
      <c r="AYH44" s="99"/>
      <c r="AYI44" s="99"/>
      <c r="AYJ44" s="99"/>
      <c r="AYK44" s="99"/>
      <c r="AYL44" s="99"/>
      <c r="AYM44" s="99"/>
      <c r="AYN44" s="99"/>
      <c r="AYO44" s="99"/>
      <c r="AYP44" s="99"/>
      <c r="AYQ44" s="99"/>
      <c r="AYR44" s="99"/>
      <c r="AYS44" s="99"/>
      <c r="AYT44" s="99"/>
      <c r="AYU44" s="99"/>
      <c r="AYV44" s="99"/>
      <c r="AYW44" s="99"/>
      <c r="AYX44" s="99"/>
      <c r="AYY44" s="99"/>
      <c r="AYZ44" s="99"/>
      <c r="AZA44" s="99"/>
      <c r="AZB44" s="99"/>
      <c r="AZC44" s="99"/>
      <c r="AZD44" s="99"/>
      <c r="AZE44" s="99"/>
      <c r="AZF44" s="99"/>
      <c r="AZG44" s="99"/>
      <c r="AZH44" s="99"/>
      <c r="AZI44" s="99"/>
      <c r="AZJ44" s="99"/>
      <c r="AZK44" s="99"/>
      <c r="AZL44" s="99"/>
      <c r="AZM44" s="99"/>
      <c r="AZN44" s="99"/>
      <c r="AZO44" s="99"/>
      <c r="AZP44" s="99"/>
      <c r="AZQ44" s="99"/>
      <c r="AZR44" s="99"/>
      <c r="AZS44" s="99"/>
      <c r="AZT44" s="99"/>
      <c r="AZU44" s="99"/>
      <c r="AZV44" s="99"/>
      <c r="AZW44" s="99"/>
      <c r="AZX44" s="99"/>
      <c r="AZY44" s="99"/>
      <c r="AZZ44" s="99"/>
      <c r="BAA44" s="99"/>
      <c r="BAB44" s="99"/>
      <c r="BAC44" s="99"/>
      <c r="BAD44" s="99"/>
      <c r="BAE44" s="99"/>
      <c r="BAF44" s="99"/>
      <c r="BAG44" s="99"/>
      <c r="BAH44" s="99"/>
      <c r="BAI44" s="99"/>
      <c r="BAJ44" s="99"/>
      <c r="BAK44" s="99"/>
      <c r="BAL44" s="99"/>
      <c r="BAM44" s="99"/>
      <c r="BAN44" s="99"/>
      <c r="BAO44" s="99"/>
      <c r="BAP44" s="99"/>
      <c r="BAQ44" s="99"/>
      <c r="BAR44" s="99"/>
      <c r="BAS44" s="99"/>
      <c r="BAT44" s="99"/>
      <c r="BAU44" s="99"/>
      <c r="BAV44" s="99"/>
      <c r="BAW44" s="99"/>
      <c r="BAX44" s="99"/>
      <c r="BAY44" s="99"/>
      <c r="BAZ44" s="99"/>
      <c r="BBA44" s="99"/>
      <c r="BBB44" s="99"/>
      <c r="BBC44" s="99"/>
      <c r="BBD44" s="99"/>
      <c r="BBE44" s="99"/>
      <c r="BBF44" s="99"/>
      <c r="BBG44" s="99"/>
      <c r="BBH44" s="99"/>
      <c r="BBI44" s="99"/>
      <c r="BBJ44" s="99"/>
      <c r="BBK44" s="99"/>
      <c r="BBL44" s="99"/>
      <c r="BBM44" s="99"/>
      <c r="BBN44" s="99"/>
      <c r="BBO44" s="99"/>
      <c r="BBP44" s="99"/>
      <c r="BBQ44" s="99"/>
      <c r="BBR44" s="99"/>
      <c r="BBS44" s="99"/>
      <c r="BBT44" s="99"/>
      <c r="BBU44" s="99"/>
      <c r="BBV44" s="99"/>
      <c r="BBW44" s="99"/>
      <c r="BBX44" s="99"/>
      <c r="BBY44" s="99"/>
      <c r="BBZ44" s="99"/>
      <c r="BCA44" s="99"/>
      <c r="BCB44" s="99"/>
      <c r="BCC44" s="99"/>
      <c r="BCD44" s="99"/>
      <c r="BCE44" s="99"/>
      <c r="BCF44" s="99"/>
      <c r="BCG44" s="99"/>
      <c r="BCH44" s="99"/>
      <c r="BCI44" s="99"/>
      <c r="BCJ44" s="99"/>
      <c r="BCK44" s="99"/>
      <c r="BCL44" s="99"/>
      <c r="BCM44" s="99"/>
      <c r="BCN44" s="99"/>
      <c r="BCO44" s="99"/>
      <c r="BCP44" s="99"/>
      <c r="BCQ44" s="99"/>
      <c r="BCR44" s="99"/>
      <c r="BCS44" s="99"/>
      <c r="BCT44" s="99"/>
      <c r="BCU44" s="99"/>
      <c r="BCV44" s="99"/>
      <c r="BCW44" s="99"/>
      <c r="BCX44" s="99"/>
      <c r="BCY44" s="99"/>
      <c r="BCZ44" s="99"/>
      <c r="BDA44" s="99"/>
      <c r="BDB44" s="99"/>
      <c r="BDC44" s="99"/>
      <c r="BDD44" s="99"/>
      <c r="BDE44" s="99"/>
      <c r="BDF44" s="99"/>
      <c r="BDG44" s="99"/>
      <c r="BDH44" s="99"/>
      <c r="BDI44" s="99"/>
      <c r="BDJ44" s="99"/>
      <c r="BDK44" s="99"/>
      <c r="BDL44" s="99"/>
      <c r="BDM44" s="99"/>
      <c r="BDN44" s="99"/>
      <c r="BDO44" s="99"/>
      <c r="BDP44" s="99"/>
      <c r="BDQ44" s="99"/>
      <c r="BDR44" s="99"/>
      <c r="BDS44" s="99"/>
      <c r="BDT44" s="99"/>
      <c r="BDU44" s="99"/>
      <c r="BDV44" s="99"/>
      <c r="BDW44" s="99"/>
      <c r="BDX44" s="99"/>
      <c r="BDY44" s="99"/>
      <c r="BDZ44" s="99"/>
      <c r="BEA44" s="99"/>
      <c r="BEB44" s="99"/>
      <c r="BEC44" s="99"/>
      <c r="BED44" s="99"/>
      <c r="BEE44" s="99"/>
      <c r="BEF44" s="99"/>
      <c r="BEG44" s="99"/>
      <c r="BEH44" s="99"/>
      <c r="BEI44" s="99"/>
      <c r="BEJ44" s="99"/>
      <c r="BEK44" s="99"/>
      <c r="BEL44" s="99"/>
      <c r="BEM44" s="99"/>
      <c r="BEN44" s="99"/>
      <c r="BEO44" s="99"/>
      <c r="BEP44" s="99"/>
      <c r="BEQ44" s="99"/>
      <c r="BER44" s="99"/>
      <c r="BES44" s="99"/>
      <c r="BET44" s="99"/>
      <c r="BEU44" s="99"/>
      <c r="BEV44" s="99"/>
      <c r="BEW44" s="99"/>
      <c r="BEX44" s="99"/>
      <c r="BEY44" s="99"/>
      <c r="BEZ44" s="99"/>
      <c r="BFA44" s="99"/>
      <c r="BFB44" s="99"/>
      <c r="BFC44" s="99"/>
      <c r="BFD44" s="99"/>
      <c r="BFE44" s="99"/>
      <c r="BFF44" s="99"/>
      <c r="BFG44" s="99"/>
      <c r="BFH44" s="99"/>
      <c r="BFI44" s="99"/>
      <c r="BFJ44" s="99"/>
      <c r="BFK44" s="99"/>
      <c r="BFL44" s="99"/>
      <c r="BFM44" s="99"/>
      <c r="BFN44" s="99"/>
      <c r="BFO44" s="99"/>
      <c r="BFP44" s="99"/>
      <c r="BFQ44" s="99"/>
      <c r="BFR44" s="99"/>
      <c r="BFS44" s="99"/>
      <c r="BFT44" s="99"/>
      <c r="BFU44" s="99"/>
      <c r="BFV44" s="99"/>
      <c r="BFW44" s="99"/>
      <c r="BFX44" s="99"/>
      <c r="BFY44" s="99"/>
      <c r="BFZ44" s="99"/>
      <c r="BGA44" s="99"/>
      <c r="BGB44" s="99"/>
      <c r="BGC44" s="99"/>
      <c r="BGD44" s="99"/>
      <c r="BGE44" s="99"/>
      <c r="BGF44" s="99"/>
      <c r="BGG44" s="99"/>
      <c r="BGH44" s="99"/>
      <c r="BGI44" s="99"/>
      <c r="BGJ44" s="99"/>
      <c r="BGK44" s="99"/>
      <c r="BGL44" s="99"/>
      <c r="BGM44" s="99"/>
      <c r="BGN44" s="99"/>
      <c r="BGO44" s="99"/>
      <c r="BGP44" s="99"/>
      <c r="BGQ44" s="99"/>
      <c r="BGR44" s="99"/>
      <c r="BGS44" s="99"/>
      <c r="BGT44" s="99"/>
      <c r="BGU44" s="99"/>
      <c r="BGV44" s="99"/>
      <c r="BGW44" s="99"/>
      <c r="BGX44" s="99"/>
      <c r="BGY44" s="99"/>
      <c r="BGZ44" s="99"/>
      <c r="BHA44" s="99"/>
      <c r="BHB44" s="99"/>
      <c r="BHC44" s="99"/>
      <c r="BHD44" s="99"/>
      <c r="BHE44" s="99"/>
      <c r="BHF44" s="99"/>
      <c r="BHG44" s="99"/>
      <c r="BHH44" s="99"/>
      <c r="BHI44" s="99"/>
      <c r="BHJ44" s="99"/>
      <c r="BHK44" s="99"/>
      <c r="BHL44" s="99"/>
      <c r="BHM44" s="99"/>
      <c r="BHN44" s="99"/>
      <c r="BHO44" s="99"/>
      <c r="BHP44" s="99"/>
      <c r="BHQ44" s="99"/>
      <c r="BHR44" s="99"/>
      <c r="BHS44" s="99"/>
      <c r="BHT44" s="99"/>
      <c r="BHU44" s="99"/>
      <c r="BHV44" s="99"/>
      <c r="BHW44" s="99"/>
      <c r="BHX44" s="99"/>
      <c r="BHY44" s="99"/>
      <c r="BHZ44" s="99"/>
      <c r="BIA44" s="99"/>
      <c r="BIB44" s="99"/>
      <c r="BIC44" s="99"/>
      <c r="BID44" s="99"/>
      <c r="BIE44" s="99"/>
      <c r="BIF44" s="99"/>
      <c r="BIG44" s="99"/>
      <c r="BIH44" s="99"/>
      <c r="BII44" s="99"/>
      <c r="BIJ44" s="99"/>
      <c r="BIK44" s="99"/>
      <c r="BIL44" s="99"/>
      <c r="BIM44" s="99"/>
      <c r="BIN44" s="99"/>
      <c r="BIO44" s="99"/>
      <c r="BIP44" s="99"/>
      <c r="BIQ44" s="99"/>
      <c r="BIR44" s="99"/>
      <c r="BIS44" s="99"/>
      <c r="BIT44" s="99"/>
      <c r="BIU44" s="99"/>
      <c r="BIV44" s="99"/>
      <c r="BIW44" s="99"/>
      <c r="BIX44" s="99"/>
      <c r="BIY44" s="99"/>
      <c r="BIZ44" s="99"/>
      <c r="BJA44" s="99"/>
      <c r="BJB44" s="99"/>
      <c r="BJC44" s="99"/>
      <c r="BJD44" s="99"/>
      <c r="BJE44" s="99"/>
      <c r="BJF44" s="99"/>
      <c r="BJG44" s="99"/>
      <c r="BJH44" s="99"/>
      <c r="BJI44" s="99"/>
      <c r="BJJ44" s="99"/>
      <c r="BJK44" s="99"/>
      <c r="BJL44" s="99"/>
      <c r="BJM44" s="99"/>
      <c r="BJN44" s="99"/>
      <c r="BJO44" s="99"/>
      <c r="BJP44" s="99"/>
      <c r="BJQ44" s="99"/>
      <c r="BJR44" s="99"/>
      <c r="BJS44" s="99"/>
      <c r="BJT44" s="99"/>
      <c r="BJU44" s="99"/>
      <c r="BJV44" s="99"/>
      <c r="BJW44" s="99"/>
      <c r="BJX44" s="99"/>
      <c r="BJY44" s="99"/>
      <c r="BJZ44" s="99"/>
      <c r="BKA44" s="99"/>
      <c r="BKB44" s="99"/>
      <c r="BKC44" s="99"/>
      <c r="BKD44" s="99"/>
      <c r="BKE44" s="99"/>
      <c r="BKF44" s="99"/>
      <c r="BKG44" s="99"/>
      <c r="BKH44" s="99"/>
      <c r="BKI44" s="99"/>
      <c r="BKJ44" s="99"/>
      <c r="BKK44" s="99"/>
      <c r="BKL44" s="99"/>
      <c r="BKM44" s="99"/>
      <c r="BKN44" s="99"/>
      <c r="BKO44" s="99"/>
      <c r="BKP44" s="99"/>
      <c r="BKQ44" s="99"/>
      <c r="BKR44" s="99"/>
      <c r="BKS44" s="99"/>
      <c r="BKT44" s="99"/>
      <c r="BKU44" s="99"/>
      <c r="BKV44" s="99"/>
      <c r="BKW44" s="99"/>
      <c r="BKX44" s="99"/>
      <c r="BKY44" s="99"/>
      <c r="BKZ44" s="99"/>
      <c r="BLA44" s="99"/>
      <c r="BLB44" s="99"/>
      <c r="BLC44" s="99"/>
      <c r="BLD44" s="99"/>
      <c r="BLE44" s="99"/>
      <c r="BLF44" s="99"/>
      <c r="BLG44" s="99"/>
      <c r="BLH44" s="99"/>
      <c r="BLI44" s="99"/>
      <c r="BLJ44" s="99"/>
      <c r="BLK44" s="99"/>
      <c r="BLL44" s="99"/>
      <c r="BLM44" s="99"/>
      <c r="BLN44" s="99"/>
      <c r="BLO44" s="99"/>
      <c r="BLP44" s="99"/>
      <c r="BLQ44" s="99"/>
      <c r="BLR44" s="99"/>
      <c r="BLS44" s="99"/>
      <c r="BLT44" s="99"/>
      <c r="BLU44" s="99"/>
      <c r="BLV44" s="99"/>
      <c r="BLW44" s="99"/>
      <c r="BLX44" s="99"/>
      <c r="BLY44" s="99"/>
      <c r="BLZ44" s="99"/>
      <c r="BMA44" s="99"/>
      <c r="BMB44" s="99"/>
      <c r="BMC44" s="99"/>
      <c r="BMD44" s="99"/>
      <c r="BME44" s="99"/>
      <c r="BMF44" s="99"/>
      <c r="BMG44" s="99"/>
      <c r="BMH44" s="99"/>
      <c r="BMI44" s="99"/>
      <c r="BMJ44" s="99"/>
      <c r="BMK44" s="99"/>
      <c r="BML44" s="99"/>
      <c r="BMM44" s="99"/>
      <c r="BMN44" s="99"/>
      <c r="BMO44" s="99"/>
      <c r="BMP44" s="99"/>
      <c r="BMQ44" s="99"/>
      <c r="BMR44" s="99"/>
      <c r="BMS44" s="99"/>
      <c r="BMT44" s="99"/>
      <c r="BMU44" s="99"/>
      <c r="BMV44" s="99"/>
      <c r="BMW44" s="99"/>
      <c r="BMX44" s="99"/>
      <c r="BMY44" s="99"/>
      <c r="BMZ44" s="99"/>
      <c r="BNA44" s="99"/>
      <c r="BNB44" s="99"/>
      <c r="BNC44" s="99"/>
      <c r="BND44" s="99"/>
      <c r="BNE44" s="99"/>
      <c r="BNF44" s="99"/>
      <c r="BNG44" s="99"/>
      <c r="BNH44" s="99"/>
      <c r="BNI44" s="99"/>
      <c r="BNJ44" s="99"/>
      <c r="BNK44" s="99"/>
      <c r="BNL44" s="99"/>
      <c r="BNM44" s="99"/>
      <c r="BNN44" s="99"/>
      <c r="BNO44" s="99"/>
      <c r="BNP44" s="99"/>
      <c r="BNQ44" s="99"/>
      <c r="BNR44" s="99"/>
      <c r="BNS44" s="99"/>
      <c r="BNT44" s="99"/>
      <c r="BNU44" s="99"/>
      <c r="BNV44" s="99"/>
      <c r="BNW44" s="99"/>
      <c r="BNX44" s="99"/>
      <c r="BNY44" s="99"/>
      <c r="BNZ44" s="99"/>
      <c r="BOA44" s="99"/>
      <c r="BOB44" s="99"/>
      <c r="BOC44" s="99"/>
      <c r="BOD44" s="99"/>
      <c r="BOE44" s="99"/>
      <c r="BOF44" s="99"/>
      <c r="BOG44" s="99"/>
      <c r="BOH44" s="99"/>
      <c r="BOI44" s="99"/>
      <c r="BOJ44" s="99"/>
      <c r="BOK44" s="99"/>
      <c r="BOL44" s="99"/>
      <c r="BOM44" s="99"/>
      <c r="BON44" s="99"/>
      <c r="BOO44" s="99"/>
      <c r="BOP44" s="99"/>
      <c r="BOQ44" s="99"/>
      <c r="BOR44" s="99"/>
      <c r="BOS44" s="99"/>
      <c r="BOT44" s="99"/>
      <c r="BOU44" s="99"/>
      <c r="BOV44" s="99"/>
      <c r="BOW44" s="99"/>
      <c r="BOX44" s="99"/>
      <c r="BOY44" s="99"/>
      <c r="BOZ44" s="99"/>
      <c r="BPA44" s="99"/>
      <c r="BPB44" s="99"/>
      <c r="BPC44" s="99"/>
      <c r="BPD44" s="99"/>
      <c r="BPE44" s="99"/>
      <c r="BPF44" s="99"/>
      <c r="BPG44" s="99"/>
      <c r="BPH44" s="99"/>
      <c r="BPI44" s="99"/>
      <c r="BPJ44" s="99"/>
      <c r="BPK44" s="99"/>
      <c r="BPL44" s="99"/>
      <c r="BPM44" s="99"/>
      <c r="BPN44" s="99"/>
      <c r="BPO44" s="99"/>
      <c r="BPP44" s="99"/>
      <c r="BPQ44" s="99"/>
      <c r="BPR44" s="99"/>
      <c r="BPS44" s="99"/>
      <c r="BPT44" s="99"/>
      <c r="BPU44" s="99"/>
      <c r="BPV44" s="99"/>
      <c r="BPW44" s="99"/>
      <c r="BPX44" s="99"/>
      <c r="BPY44" s="99"/>
      <c r="BPZ44" s="99"/>
      <c r="BQA44" s="99"/>
      <c r="BQB44" s="99"/>
      <c r="BQC44" s="99"/>
      <c r="BQD44" s="99"/>
      <c r="BQE44" s="99"/>
      <c r="BQF44" s="99"/>
      <c r="BQG44" s="99"/>
      <c r="BQH44" s="99"/>
      <c r="BQI44" s="99"/>
      <c r="BQJ44" s="99"/>
      <c r="BQK44" s="99"/>
      <c r="BQL44" s="99"/>
      <c r="BQM44" s="99"/>
      <c r="BQN44" s="99"/>
      <c r="BQO44" s="99"/>
      <c r="BQP44" s="99"/>
      <c r="BQQ44" s="99"/>
      <c r="BQR44" s="99"/>
      <c r="BQS44" s="99"/>
      <c r="BQT44" s="99"/>
      <c r="BQU44" s="99"/>
      <c r="BQV44" s="99"/>
      <c r="BQW44" s="99"/>
      <c r="BQX44" s="99"/>
      <c r="BQY44" s="99"/>
      <c r="BQZ44" s="99"/>
      <c r="BRA44" s="99"/>
      <c r="BRB44" s="99"/>
      <c r="BRC44" s="99"/>
      <c r="BRD44" s="99"/>
      <c r="BRE44" s="99"/>
      <c r="BRF44" s="99"/>
      <c r="BRG44" s="99"/>
      <c r="BRH44" s="99"/>
      <c r="BRI44" s="99"/>
      <c r="BRJ44" s="99"/>
      <c r="BRK44" s="99"/>
      <c r="BRL44" s="99"/>
      <c r="BRM44" s="99"/>
      <c r="BRN44" s="99"/>
      <c r="BRO44" s="99"/>
      <c r="BRP44" s="99"/>
      <c r="BRQ44" s="99"/>
      <c r="BRR44" s="99"/>
      <c r="BRS44" s="99"/>
      <c r="BRT44" s="99"/>
      <c r="BRU44" s="99"/>
      <c r="BRV44" s="99"/>
      <c r="BRW44" s="99"/>
      <c r="BRX44" s="99"/>
      <c r="BRY44" s="99"/>
      <c r="BRZ44" s="99"/>
      <c r="BSA44" s="99"/>
      <c r="BSB44" s="99"/>
      <c r="BSC44" s="99"/>
      <c r="BSD44" s="99"/>
      <c r="BSE44" s="99"/>
      <c r="BSF44" s="99"/>
      <c r="BSG44" s="99"/>
      <c r="BSH44" s="99"/>
      <c r="BSI44" s="99"/>
      <c r="BSJ44" s="99"/>
      <c r="BSK44" s="99"/>
      <c r="BSL44" s="99"/>
      <c r="BSM44" s="99"/>
      <c r="BSN44" s="99"/>
      <c r="BSO44" s="99"/>
      <c r="BSP44" s="99"/>
      <c r="BSQ44" s="99"/>
      <c r="BSR44" s="99"/>
      <c r="BSS44" s="99"/>
      <c r="BST44" s="99"/>
      <c r="BSU44" s="99"/>
      <c r="BSV44" s="99"/>
      <c r="BSW44" s="99"/>
      <c r="BSX44" s="99"/>
      <c r="BSY44" s="99"/>
      <c r="BSZ44" s="99"/>
      <c r="BTA44" s="99"/>
      <c r="BTB44" s="99"/>
      <c r="BTC44" s="99"/>
      <c r="BTD44" s="99"/>
      <c r="BTE44" s="99"/>
      <c r="BTF44" s="99"/>
      <c r="BTG44" s="99"/>
      <c r="BTH44" s="99"/>
      <c r="BTI44" s="99"/>
      <c r="BTJ44" s="99"/>
      <c r="BTK44" s="99"/>
      <c r="BTL44" s="99"/>
      <c r="BTM44" s="99"/>
      <c r="BTN44" s="99"/>
      <c r="BTO44" s="99"/>
      <c r="BTP44" s="99"/>
      <c r="BTQ44" s="99"/>
      <c r="BTR44" s="99"/>
      <c r="BTS44" s="99"/>
      <c r="BTT44" s="99"/>
      <c r="BTU44" s="99"/>
      <c r="BTV44" s="99"/>
      <c r="BTW44" s="99"/>
      <c r="BTX44" s="99"/>
      <c r="BTY44" s="99"/>
      <c r="BTZ44" s="99"/>
      <c r="BUA44" s="99"/>
      <c r="BUB44" s="99"/>
      <c r="BUC44" s="99"/>
      <c r="BUD44" s="99"/>
      <c r="BUE44" s="99"/>
      <c r="BUF44" s="99"/>
      <c r="BUG44" s="99"/>
      <c r="BUH44" s="99"/>
      <c r="BUI44" s="99"/>
      <c r="BUJ44" s="99"/>
      <c r="BUK44" s="99"/>
      <c r="BUL44" s="99"/>
      <c r="BUM44" s="99"/>
      <c r="BUN44" s="99"/>
      <c r="BUO44" s="99"/>
      <c r="BUP44" s="99"/>
      <c r="BUQ44" s="99"/>
      <c r="BUR44" s="99"/>
      <c r="BUS44" s="99"/>
      <c r="BUT44" s="99"/>
      <c r="BUU44" s="99"/>
      <c r="BUV44" s="99"/>
      <c r="BUW44" s="99"/>
      <c r="BUX44" s="99"/>
      <c r="BUY44" s="99"/>
      <c r="BUZ44" s="99"/>
      <c r="BVA44" s="99"/>
      <c r="BVB44" s="99"/>
      <c r="BVC44" s="99"/>
      <c r="BVD44" s="99"/>
      <c r="BVE44" s="99"/>
      <c r="BVF44" s="99"/>
      <c r="BVG44" s="99"/>
      <c r="BVH44" s="99"/>
      <c r="BVI44" s="99"/>
      <c r="BVJ44" s="99"/>
      <c r="BVK44" s="99"/>
      <c r="BVL44" s="99"/>
      <c r="BVM44" s="99"/>
      <c r="BVN44" s="99"/>
      <c r="BVO44" s="99"/>
      <c r="BVP44" s="99"/>
      <c r="BVQ44" s="99"/>
      <c r="BVR44" s="99"/>
      <c r="BVS44" s="99"/>
      <c r="BVT44" s="99"/>
      <c r="BVU44" s="99"/>
      <c r="BVV44" s="99"/>
      <c r="BVW44" s="99"/>
      <c r="BVX44" s="99"/>
      <c r="BVY44" s="99"/>
      <c r="BVZ44" s="99"/>
      <c r="BWA44" s="99"/>
      <c r="BWB44" s="99"/>
      <c r="BWC44" s="99"/>
      <c r="BWD44" s="99"/>
      <c r="BWE44" s="99"/>
      <c r="BWF44" s="99"/>
      <c r="BWG44" s="99"/>
      <c r="BWH44" s="99"/>
      <c r="BWI44" s="99"/>
      <c r="BWJ44" s="99"/>
      <c r="BWK44" s="99"/>
      <c r="BWL44" s="99"/>
      <c r="BWM44" s="99"/>
      <c r="BWN44" s="99"/>
      <c r="BWO44" s="99"/>
      <c r="BWP44" s="99"/>
      <c r="BWQ44" s="99"/>
      <c r="BWR44" s="99"/>
      <c r="BWS44" s="99"/>
      <c r="BWT44" s="99"/>
      <c r="BWU44" s="99"/>
      <c r="BWV44" s="99"/>
      <c r="BWW44" s="99"/>
      <c r="BWX44" s="99"/>
      <c r="BWY44" s="99"/>
      <c r="BWZ44" s="99"/>
      <c r="BXA44" s="99"/>
      <c r="BXB44" s="99"/>
      <c r="BXC44" s="99"/>
      <c r="BXD44" s="99"/>
      <c r="BXE44" s="99"/>
      <c r="BXF44" s="99"/>
      <c r="BXG44" s="99"/>
      <c r="BXH44" s="99"/>
      <c r="BXI44" s="99"/>
      <c r="BXJ44" s="99"/>
      <c r="BXK44" s="99"/>
      <c r="BXL44" s="99"/>
      <c r="BXM44" s="99"/>
      <c r="BXN44" s="99"/>
      <c r="BXO44" s="99"/>
      <c r="BXP44" s="99"/>
      <c r="BXQ44" s="99"/>
      <c r="BXR44" s="99"/>
      <c r="BXS44" s="99"/>
      <c r="BXT44" s="99"/>
      <c r="BXU44" s="99"/>
      <c r="BXV44" s="99"/>
      <c r="BXW44" s="99"/>
      <c r="BXX44" s="99"/>
      <c r="BXY44" s="99"/>
      <c r="BXZ44" s="99"/>
      <c r="BYA44" s="99"/>
      <c r="BYB44" s="99"/>
      <c r="BYC44" s="99"/>
      <c r="BYD44" s="99"/>
      <c r="BYE44" s="99"/>
      <c r="BYF44" s="99"/>
      <c r="BYG44" s="99"/>
      <c r="BYH44" s="99"/>
      <c r="BYI44" s="99"/>
      <c r="BYJ44" s="99"/>
      <c r="BYK44" s="99"/>
      <c r="BYL44" s="99"/>
      <c r="BYM44" s="99"/>
      <c r="BYN44" s="99"/>
      <c r="BYO44" s="99"/>
      <c r="BYP44" s="99"/>
      <c r="BYQ44" s="99"/>
      <c r="BYR44" s="99"/>
      <c r="BYS44" s="99"/>
      <c r="BYT44" s="99"/>
      <c r="BYU44" s="99"/>
      <c r="BYV44" s="99"/>
      <c r="BYW44" s="99"/>
      <c r="BYX44" s="99"/>
      <c r="BYY44" s="99"/>
      <c r="BYZ44" s="99"/>
      <c r="BZA44" s="99"/>
      <c r="BZB44" s="99"/>
      <c r="BZC44" s="99"/>
      <c r="BZD44" s="99"/>
      <c r="BZE44" s="99"/>
      <c r="BZF44" s="99"/>
      <c r="BZG44" s="99"/>
      <c r="BZH44" s="99"/>
      <c r="BZI44" s="99"/>
      <c r="BZJ44" s="99"/>
      <c r="BZK44" s="99"/>
      <c r="BZL44" s="99"/>
      <c r="BZM44" s="99"/>
      <c r="BZN44" s="99"/>
      <c r="BZO44" s="99"/>
      <c r="BZP44" s="99"/>
      <c r="BZQ44" s="99"/>
      <c r="BZR44" s="99"/>
      <c r="BZS44" s="99"/>
      <c r="BZT44" s="99"/>
      <c r="BZU44" s="99"/>
      <c r="BZV44" s="99"/>
      <c r="BZW44" s="99"/>
      <c r="BZX44" s="99"/>
      <c r="BZY44" s="99"/>
      <c r="BZZ44" s="99"/>
      <c r="CAA44" s="99"/>
      <c r="CAB44" s="99"/>
      <c r="CAC44" s="99"/>
      <c r="CAD44" s="99"/>
      <c r="CAE44" s="99"/>
      <c r="CAF44" s="99"/>
      <c r="CAG44" s="99"/>
      <c r="CAH44" s="99"/>
      <c r="CAI44" s="99"/>
      <c r="CAJ44" s="99"/>
      <c r="CAK44" s="99"/>
      <c r="CAL44" s="99"/>
      <c r="CAM44" s="99"/>
      <c r="CAN44" s="99"/>
      <c r="CAO44" s="99"/>
      <c r="CAP44" s="99"/>
      <c r="CAQ44" s="99"/>
      <c r="CAR44" s="99"/>
      <c r="CAS44" s="99"/>
      <c r="CAT44" s="99"/>
      <c r="CAU44" s="99"/>
      <c r="CAV44" s="99"/>
      <c r="CAW44" s="99"/>
      <c r="CAX44" s="99"/>
      <c r="CAY44" s="99"/>
      <c r="CAZ44" s="99"/>
      <c r="CBA44" s="99"/>
      <c r="CBB44" s="99"/>
      <c r="CBC44" s="99"/>
      <c r="CBD44" s="99"/>
      <c r="CBE44" s="99"/>
      <c r="CBF44" s="99"/>
      <c r="CBG44" s="99"/>
      <c r="CBH44" s="99"/>
      <c r="CBI44" s="99"/>
      <c r="CBJ44" s="99"/>
      <c r="CBK44" s="99"/>
      <c r="CBL44" s="99"/>
      <c r="CBM44" s="99"/>
      <c r="CBN44" s="99"/>
      <c r="CBO44" s="99"/>
      <c r="CBP44" s="99"/>
      <c r="CBQ44" s="99"/>
      <c r="CBR44" s="99"/>
      <c r="CBS44" s="99"/>
      <c r="CBT44" s="99"/>
      <c r="CBU44" s="99"/>
      <c r="CBV44" s="99"/>
      <c r="CBW44" s="99"/>
      <c r="CBX44" s="99"/>
      <c r="CBY44" s="99"/>
      <c r="CBZ44" s="99"/>
      <c r="CCA44" s="99"/>
      <c r="CCB44" s="99"/>
      <c r="CCC44" s="99"/>
      <c r="CCD44" s="99"/>
      <c r="CCE44" s="99"/>
      <c r="CCF44" s="99"/>
      <c r="CCG44" s="99"/>
      <c r="CCH44" s="99"/>
      <c r="CCI44" s="99"/>
      <c r="CCJ44" s="99"/>
      <c r="CCK44" s="99"/>
      <c r="CCL44" s="99"/>
      <c r="CCM44" s="99"/>
      <c r="CCN44" s="99"/>
      <c r="CCO44" s="99"/>
      <c r="CCP44" s="99"/>
      <c r="CCQ44" s="99"/>
      <c r="CCR44" s="99"/>
      <c r="CCS44" s="99"/>
      <c r="CCT44" s="99"/>
      <c r="CCU44" s="99"/>
      <c r="CCV44" s="99"/>
      <c r="CCW44" s="99"/>
      <c r="CCX44" s="99"/>
      <c r="CCY44" s="99"/>
      <c r="CCZ44" s="99"/>
      <c r="CDA44" s="99"/>
      <c r="CDB44" s="99"/>
      <c r="CDC44" s="99"/>
      <c r="CDD44" s="99"/>
      <c r="CDE44" s="99"/>
      <c r="CDF44" s="99"/>
      <c r="CDG44" s="99"/>
      <c r="CDH44" s="99"/>
      <c r="CDI44" s="99"/>
      <c r="CDJ44" s="99"/>
      <c r="CDK44" s="99"/>
      <c r="CDL44" s="99"/>
      <c r="CDM44" s="99"/>
      <c r="CDN44" s="99"/>
      <c r="CDO44" s="99"/>
      <c r="CDP44" s="99"/>
      <c r="CDQ44" s="99"/>
      <c r="CDR44" s="99"/>
      <c r="CDS44" s="99"/>
      <c r="CDT44" s="99"/>
      <c r="CDU44" s="99"/>
      <c r="CDV44" s="99"/>
      <c r="CDW44" s="99"/>
      <c r="CDX44" s="99"/>
      <c r="CDY44" s="99"/>
      <c r="CDZ44" s="99"/>
      <c r="CEA44" s="99"/>
      <c r="CEB44" s="99"/>
      <c r="CEC44" s="99"/>
      <c r="CED44" s="99"/>
      <c r="CEE44" s="99"/>
      <c r="CEF44" s="99"/>
      <c r="CEG44" s="99"/>
      <c r="CEH44" s="99"/>
      <c r="CEI44" s="99"/>
      <c r="CEJ44" s="99"/>
      <c r="CEK44" s="99"/>
      <c r="CEL44" s="99"/>
      <c r="CEM44" s="99"/>
      <c r="CEN44" s="99"/>
      <c r="CEO44" s="99"/>
      <c r="CEP44" s="99"/>
      <c r="CEQ44" s="99"/>
      <c r="CER44" s="99"/>
      <c r="CES44" s="99"/>
      <c r="CET44" s="99"/>
      <c r="CEU44" s="99"/>
      <c r="CEV44" s="99"/>
      <c r="CEW44" s="99"/>
      <c r="CEX44" s="99"/>
      <c r="CEY44" s="99"/>
      <c r="CEZ44" s="99"/>
      <c r="CFA44" s="99"/>
      <c r="CFB44" s="99"/>
      <c r="CFC44" s="99"/>
      <c r="CFD44" s="99"/>
      <c r="CFE44" s="99"/>
      <c r="CFF44" s="99"/>
      <c r="CFG44" s="99"/>
      <c r="CFH44" s="99"/>
      <c r="CFI44" s="99"/>
      <c r="CFJ44" s="99"/>
      <c r="CFK44" s="99"/>
      <c r="CFL44" s="99"/>
      <c r="CFM44" s="99"/>
      <c r="CFN44" s="99"/>
      <c r="CFO44" s="99"/>
      <c r="CFP44" s="99"/>
      <c r="CFQ44" s="99"/>
      <c r="CFR44" s="99"/>
      <c r="CFS44" s="99"/>
      <c r="CFT44" s="99"/>
      <c r="CFU44" s="99"/>
      <c r="CFV44" s="99"/>
      <c r="CFW44" s="99"/>
      <c r="CFX44" s="99"/>
      <c r="CFY44" s="99"/>
      <c r="CFZ44" s="99"/>
      <c r="CGA44" s="99"/>
      <c r="CGB44" s="99"/>
      <c r="CGC44" s="99"/>
      <c r="CGD44" s="99"/>
      <c r="CGE44" s="99"/>
      <c r="CGF44" s="99"/>
      <c r="CGG44" s="99"/>
      <c r="CGH44" s="99"/>
      <c r="CGI44" s="99"/>
      <c r="CGJ44" s="99"/>
      <c r="CGK44" s="99"/>
      <c r="CGL44" s="99"/>
      <c r="CGM44" s="99"/>
      <c r="CGN44" s="99"/>
      <c r="CGO44" s="99"/>
      <c r="CGP44" s="99"/>
      <c r="CGQ44" s="99"/>
      <c r="CGR44" s="99"/>
      <c r="CGS44" s="99"/>
      <c r="CGT44" s="99"/>
      <c r="CGU44" s="99"/>
      <c r="CGV44" s="99"/>
      <c r="CGW44" s="99"/>
      <c r="CGX44" s="99"/>
      <c r="CGY44" s="99"/>
      <c r="CGZ44" s="99"/>
      <c r="CHA44" s="99"/>
      <c r="CHB44" s="99"/>
      <c r="CHC44" s="99"/>
      <c r="CHD44" s="99"/>
      <c r="CHE44" s="99"/>
      <c r="CHF44" s="99"/>
      <c r="CHG44" s="99"/>
      <c r="CHH44" s="99"/>
      <c r="CHI44" s="99"/>
      <c r="CHJ44" s="99"/>
      <c r="CHK44" s="99"/>
      <c r="CHL44" s="99"/>
      <c r="CHM44" s="99"/>
      <c r="CHN44" s="99"/>
      <c r="CHO44" s="99"/>
      <c r="CHP44" s="99"/>
      <c r="CHQ44" s="99"/>
      <c r="CHR44" s="99"/>
      <c r="CHS44" s="99"/>
      <c r="CHT44" s="99"/>
      <c r="CHU44" s="99"/>
      <c r="CHV44" s="99"/>
      <c r="CHW44" s="99"/>
      <c r="CHX44" s="99"/>
      <c r="CHY44" s="99"/>
      <c r="CHZ44" s="99"/>
      <c r="CIA44" s="99"/>
      <c r="CIB44" s="99"/>
      <c r="CIC44" s="99"/>
      <c r="CID44" s="99"/>
      <c r="CIE44" s="99"/>
      <c r="CIF44" s="99"/>
      <c r="CIG44" s="99"/>
      <c r="CIH44" s="99"/>
      <c r="CII44" s="99"/>
      <c r="CIJ44" s="99"/>
      <c r="CIK44" s="99"/>
      <c r="CIL44" s="99"/>
      <c r="CIM44" s="99"/>
      <c r="CIN44" s="99"/>
      <c r="CIO44" s="99"/>
      <c r="CIP44" s="99"/>
      <c r="CIQ44" s="99"/>
      <c r="CIR44" s="99"/>
      <c r="CIS44" s="99"/>
      <c r="CIT44" s="99"/>
      <c r="CIU44" s="99"/>
      <c r="CIV44" s="99"/>
      <c r="CIW44" s="99"/>
      <c r="CIX44" s="99"/>
      <c r="CIY44" s="99"/>
      <c r="CIZ44" s="99"/>
      <c r="CJA44" s="99"/>
      <c r="CJB44" s="99"/>
      <c r="CJC44" s="99"/>
      <c r="CJD44" s="99"/>
      <c r="CJE44" s="99"/>
      <c r="CJF44" s="99"/>
      <c r="CJG44" s="99"/>
      <c r="CJH44" s="99"/>
      <c r="CJI44" s="99"/>
      <c r="CJJ44" s="99"/>
      <c r="CJK44" s="99"/>
      <c r="CJL44" s="99"/>
      <c r="CJM44" s="99"/>
      <c r="CJN44" s="99"/>
      <c r="CJO44" s="99"/>
      <c r="CJP44" s="99"/>
      <c r="CJQ44" s="99"/>
      <c r="CJR44" s="99"/>
      <c r="CJS44" s="99"/>
      <c r="CJT44" s="99"/>
      <c r="CJU44" s="99"/>
      <c r="CJV44" s="99"/>
      <c r="CJW44" s="99"/>
      <c r="CJX44" s="99"/>
      <c r="CJY44" s="99"/>
      <c r="CJZ44" s="99"/>
      <c r="CKA44" s="99"/>
      <c r="CKB44" s="99"/>
      <c r="CKC44" s="99"/>
      <c r="CKD44" s="99"/>
      <c r="CKE44" s="99"/>
      <c r="CKF44" s="99"/>
      <c r="CKG44" s="99"/>
      <c r="CKH44" s="99"/>
      <c r="CKI44" s="99"/>
      <c r="CKJ44" s="99"/>
      <c r="CKK44" s="99"/>
      <c r="CKL44" s="99"/>
      <c r="CKM44" s="99"/>
      <c r="CKN44" s="99"/>
      <c r="CKO44" s="99"/>
      <c r="CKP44" s="99"/>
      <c r="CKQ44" s="99"/>
      <c r="CKR44" s="99"/>
      <c r="CKS44" s="99"/>
      <c r="CKT44" s="99"/>
      <c r="CKU44" s="99"/>
      <c r="CKV44" s="99"/>
      <c r="CKW44" s="99"/>
      <c r="CKX44" s="99"/>
      <c r="CKY44" s="99"/>
      <c r="CKZ44" s="99"/>
      <c r="CLA44" s="99"/>
      <c r="CLB44" s="99"/>
      <c r="CLC44" s="99"/>
      <c r="CLD44" s="99"/>
      <c r="CLE44" s="99"/>
      <c r="CLF44" s="99"/>
      <c r="CLG44" s="99"/>
      <c r="CLH44" s="99"/>
      <c r="CLI44" s="99"/>
      <c r="CLJ44" s="99"/>
      <c r="CLK44" s="99"/>
      <c r="CLL44" s="99"/>
      <c r="CLM44" s="99"/>
      <c r="CLN44" s="99"/>
      <c r="CLO44" s="99"/>
      <c r="CLP44" s="99"/>
      <c r="CLQ44" s="99"/>
      <c r="CLR44" s="99"/>
      <c r="CLS44" s="99"/>
      <c r="CLT44" s="99"/>
      <c r="CLU44" s="99"/>
      <c r="CLV44" s="99"/>
      <c r="CLW44" s="99"/>
      <c r="CLX44" s="99"/>
      <c r="CLY44" s="99"/>
      <c r="CLZ44" s="99"/>
      <c r="CMA44" s="99"/>
      <c r="CMB44" s="99"/>
      <c r="CMC44" s="99"/>
      <c r="CMD44" s="99"/>
      <c r="CME44" s="99"/>
      <c r="CMF44" s="99"/>
      <c r="CMG44" s="99"/>
      <c r="CMH44" s="99"/>
      <c r="CMI44" s="99"/>
      <c r="CMJ44" s="99"/>
      <c r="CMK44" s="99"/>
      <c r="CML44" s="99"/>
      <c r="CMM44" s="99"/>
      <c r="CMN44" s="99"/>
      <c r="CMO44" s="99"/>
      <c r="CMP44" s="99"/>
      <c r="CMQ44" s="99"/>
      <c r="CMR44" s="99"/>
      <c r="CMS44" s="99"/>
      <c r="CMT44" s="99"/>
      <c r="CMU44" s="99"/>
      <c r="CMV44" s="99"/>
      <c r="CMW44" s="99"/>
      <c r="CMX44" s="99"/>
      <c r="CMY44" s="99"/>
      <c r="CMZ44" s="99"/>
      <c r="CNA44" s="99"/>
      <c r="CNB44" s="99"/>
      <c r="CNC44" s="99"/>
      <c r="CND44" s="99"/>
      <c r="CNE44" s="99"/>
      <c r="CNF44" s="99"/>
      <c r="CNG44" s="99"/>
      <c r="CNH44" s="99"/>
      <c r="CNI44" s="99"/>
      <c r="CNJ44" s="99"/>
      <c r="CNK44" s="99"/>
      <c r="CNL44" s="99"/>
      <c r="CNM44" s="99"/>
      <c r="CNN44" s="99"/>
      <c r="CNO44" s="99"/>
      <c r="CNP44" s="99"/>
      <c r="CNQ44" s="99"/>
      <c r="CNR44" s="99"/>
      <c r="CNS44" s="99"/>
      <c r="CNT44" s="99"/>
      <c r="CNU44" s="99"/>
      <c r="CNV44" s="99"/>
      <c r="CNW44" s="99"/>
      <c r="CNX44" s="99"/>
      <c r="CNY44" s="99"/>
      <c r="CNZ44" s="99"/>
      <c r="COA44" s="99"/>
      <c r="COB44" s="99"/>
      <c r="COC44" s="99"/>
      <c r="COD44" s="99"/>
      <c r="COE44" s="99"/>
      <c r="COF44" s="99"/>
      <c r="COG44" s="99"/>
      <c r="COH44" s="99"/>
      <c r="COI44" s="99"/>
      <c r="COJ44" s="99"/>
      <c r="COK44" s="99"/>
      <c r="COL44" s="99"/>
      <c r="COM44" s="99"/>
      <c r="CON44" s="99"/>
      <c r="COO44" s="99"/>
      <c r="COP44" s="99"/>
      <c r="COQ44" s="99"/>
      <c r="COR44" s="99"/>
      <c r="COS44" s="99"/>
      <c r="COT44" s="99"/>
      <c r="COU44" s="99"/>
      <c r="COV44" s="99"/>
      <c r="COW44" s="99"/>
      <c r="COX44" s="99"/>
      <c r="COY44" s="99"/>
      <c r="COZ44" s="99"/>
      <c r="CPA44" s="99"/>
      <c r="CPB44" s="99"/>
      <c r="CPC44" s="99"/>
      <c r="CPD44" s="99"/>
      <c r="CPE44" s="99"/>
      <c r="CPF44" s="99"/>
      <c r="CPG44" s="99"/>
      <c r="CPH44" s="99"/>
      <c r="CPI44" s="99"/>
      <c r="CPJ44" s="99"/>
      <c r="CPK44" s="99"/>
      <c r="CPL44" s="99"/>
      <c r="CPM44" s="99"/>
      <c r="CPN44" s="99"/>
      <c r="CPO44" s="99"/>
      <c r="CPP44" s="99"/>
      <c r="CPQ44" s="99"/>
      <c r="CPR44" s="99"/>
      <c r="CPS44" s="99"/>
      <c r="CPT44" s="99"/>
      <c r="CPU44" s="99"/>
      <c r="CPV44" s="99"/>
      <c r="CPW44" s="99"/>
      <c r="CPX44" s="99"/>
      <c r="CPY44" s="99"/>
      <c r="CPZ44" s="99"/>
      <c r="CQA44" s="99"/>
      <c r="CQB44" s="99"/>
      <c r="CQC44" s="99"/>
      <c r="CQD44" s="99"/>
      <c r="CQE44" s="99"/>
      <c r="CQF44" s="99"/>
      <c r="CQG44" s="99"/>
      <c r="CQH44" s="99"/>
      <c r="CQI44" s="99"/>
      <c r="CQJ44" s="99"/>
      <c r="CQK44" s="99"/>
      <c r="CQL44" s="99"/>
      <c r="CQM44" s="99"/>
      <c r="CQN44" s="99"/>
      <c r="CQO44" s="99"/>
      <c r="CQP44" s="99"/>
      <c r="CQQ44" s="99"/>
      <c r="CQR44" s="99"/>
      <c r="CQS44" s="99"/>
      <c r="CQT44" s="99"/>
      <c r="CQU44" s="99"/>
      <c r="CQV44" s="99"/>
      <c r="CQW44" s="99"/>
      <c r="CQX44" s="99"/>
      <c r="CQY44" s="99"/>
      <c r="CQZ44" s="99"/>
      <c r="CRA44" s="99"/>
      <c r="CRB44" s="99"/>
      <c r="CRC44" s="99"/>
      <c r="CRD44" s="99"/>
      <c r="CRE44" s="99"/>
      <c r="CRF44" s="99"/>
      <c r="CRG44" s="99"/>
      <c r="CRH44" s="99"/>
      <c r="CRI44" s="99"/>
      <c r="CRJ44" s="99"/>
      <c r="CRK44" s="99"/>
      <c r="CRL44" s="99"/>
      <c r="CRM44" s="99"/>
      <c r="CRN44" s="99"/>
      <c r="CRO44" s="99"/>
      <c r="CRP44" s="99"/>
      <c r="CRQ44" s="99"/>
      <c r="CRR44" s="99"/>
      <c r="CRS44" s="99"/>
      <c r="CRT44" s="99"/>
      <c r="CRU44" s="99"/>
      <c r="CRV44" s="99"/>
      <c r="CRW44" s="99"/>
      <c r="CRX44" s="99"/>
      <c r="CRY44" s="99"/>
      <c r="CRZ44" s="99"/>
      <c r="CSA44" s="99"/>
      <c r="CSB44" s="99"/>
      <c r="CSC44" s="99"/>
      <c r="CSD44" s="99"/>
      <c r="CSE44" s="99"/>
      <c r="CSF44" s="99"/>
      <c r="CSG44" s="99"/>
      <c r="CSH44" s="99"/>
      <c r="CSI44" s="99"/>
      <c r="CSJ44" s="99"/>
      <c r="CSK44" s="99"/>
      <c r="CSL44" s="99"/>
      <c r="CSM44" s="99"/>
      <c r="CSN44" s="99"/>
      <c r="CSO44" s="99"/>
      <c r="CSP44" s="99"/>
      <c r="CSQ44" s="99"/>
      <c r="CSR44" s="99"/>
      <c r="CSS44" s="99"/>
      <c r="CST44" s="99"/>
      <c r="CSU44" s="99"/>
      <c r="CSV44" s="99"/>
      <c r="CSW44" s="99"/>
      <c r="CSX44" s="99"/>
      <c r="CSY44" s="99"/>
      <c r="CSZ44" s="99"/>
      <c r="CTA44" s="99"/>
      <c r="CTB44" s="99"/>
      <c r="CTC44" s="99"/>
      <c r="CTD44" s="99"/>
      <c r="CTE44" s="99"/>
      <c r="CTF44" s="99"/>
      <c r="CTG44" s="99"/>
      <c r="CTH44" s="99"/>
      <c r="CTI44" s="99"/>
      <c r="CTJ44" s="99"/>
      <c r="CTK44" s="99"/>
      <c r="CTL44" s="99"/>
      <c r="CTM44" s="99"/>
      <c r="CTN44" s="99"/>
      <c r="CTO44" s="99"/>
      <c r="CTP44" s="99"/>
      <c r="CTQ44" s="99"/>
      <c r="CTR44" s="99"/>
      <c r="CTS44" s="99"/>
      <c r="CTT44" s="99"/>
      <c r="CTU44" s="99"/>
      <c r="CTV44" s="99"/>
      <c r="CTW44" s="99"/>
      <c r="CTX44" s="99"/>
      <c r="CTY44" s="99"/>
      <c r="CTZ44" s="99"/>
      <c r="CUA44" s="99"/>
      <c r="CUB44" s="99"/>
      <c r="CUC44" s="99"/>
      <c r="CUD44" s="99"/>
      <c r="CUE44" s="99"/>
      <c r="CUF44" s="99"/>
      <c r="CUG44" s="99"/>
      <c r="CUH44" s="99"/>
      <c r="CUI44" s="99"/>
      <c r="CUJ44" s="99"/>
      <c r="CUK44" s="99"/>
      <c r="CUL44" s="99"/>
      <c r="CUM44" s="99"/>
      <c r="CUN44" s="99"/>
      <c r="CUO44" s="99"/>
      <c r="CUP44" s="99"/>
      <c r="CUQ44" s="99"/>
      <c r="CUR44" s="99"/>
      <c r="CUS44" s="99"/>
      <c r="CUT44" s="99"/>
      <c r="CUU44" s="99"/>
      <c r="CUV44" s="99"/>
      <c r="CUW44" s="99"/>
      <c r="CUX44" s="99"/>
      <c r="CUY44" s="99"/>
      <c r="CUZ44" s="99"/>
      <c r="CVA44" s="99"/>
      <c r="CVB44" s="99"/>
      <c r="CVC44" s="99"/>
      <c r="CVD44" s="99"/>
      <c r="CVE44" s="99"/>
      <c r="CVF44" s="99"/>
      <c r="CVG44" s="99"/>
      <c r="CVH44" s="99"/>
      <c r="CVI44" s="99"/>
      <c r="CVJ44" s="99"/>
      <c r="CVK44" s="99"/>
      <c r="CVL44" s="99"/>
      <c r="CVM44" s="99"/>
      <c r="CVN44" s="99"/>
      <c r="CVO44" s="99"/>
      <c r="CVP44" s="99"/>
      <c r="CVQ44" s="99"/>
      <c r="CVR44" s="99"/>
      <c r="CVS44" s="99"/>
      <c r="CVT44" s="99"/>
      <c r="CVU44" s="99"/>
      <c r="CVV44" s="99"/>
      <c r="CVW44" s="99"/>
      <c r="CVX44" s="99"/>
      <c r="CVY44" s="99"/>
      <c r="CVZ44" s="99"/>
      <c r="CWA44" s="99"/>
      <c r="CWB44" s="99"/>
      <c r="CWC44" s="99"/>
      <c r="CWD44" s="99"/>
      <c r="CWE44" s="99"/>
      <c r="CWF44" s="99"/>
      <c r="CWG44" s="99"/>
      <c r="CWH44" s="99"/>
      <c r="CWI44" s="99"/>
      <c r="CWJ44" s="99"/>
      <c r="CWK44" s="99"/>
      <c r="CWL44" s="99"/>
      <c r="CWM44" s="99"/>
      <c r="CWN44" s="99"/>
      <c r="CWO44" s="99"/>
      <c r="CWP44" s="99"/>
      <c r="CWQ44" s="99"/>
      <c r="CWR44" s="99"/>
      <c r="CWS44" s="99"/>
      <c r="CWT44" s="99"/>
      <c r="CWU44" s="99"/>
      <c r="CWV44" s="99"/>
      <c r="CWW44" s="99"/>
      <c r="CWX44" s="99"/>
      <c r="CWY44" s="99"/>
      <c r="CWZ44" s="99"/>
      <c r="CXA44" s="99"/>
      <c r="CXB44" s="99"/>
      <c r="CXC44" s="99"/>
      <c r="CXD44" s="99"/>
      <c r="CXE44" s="99"/>
      <c r="CXF44" s="99"/>
      <c r="CXG44" s="99"/>
      <c r="CXH44" s="99"/>
      <c r="CXI44" s="99"/>
      <c r="CXJ44" s="99"/>
      <c r="CXK44" s="99"/>
      <c r="CXL44" s="99"/>
      <c r="CXM44" s="99"/>
      <c r="CXN44" s="99"/>
      <c r="CXO44" s="99"/>
      <c r="CXP44" s="99"/>
      <c r="CXQ44" s="99"/>
      <c r="CXR44" s="99"/>
      <c r="CXS44" s="99"/>
      <c r="CXT44" s="99"/>
      <c r="CXU44" s="99"/>
      <c r="CXV44" s="99"/>
      <c r="CXW44" s="99"/>
      <c r="CXX44" s="99"/>
      <c r="CXY44" s="99"/>
      <c r="CXZ44" s="99"/>
      <c r="CYA44" s="99"/>
      <c r="CYB44" s="99"/>
      <c r="CYC44" s="99"/>
      <c r="CYD44" s="99"/>
      <c r="CYE44" s="99"/>
      <c r="CYF44" s="99"/>
      <c r="CYG44" s="99"/>
      <c r="CYH44" s="99"/>
      <c r="CYI44" s="99"/>
      <c r="CYJ44" s="99"/>
      <c r="CYK44" s="99"/>
      <c r="CYL44" s="99"/>
      <c r="CYM44" s="99"/>
      <c r="CYN44" s="99"/>
      <c r="CYO44" s="99"/>
      <c r="CYP44" s="99"/>
      <c r="CYQ44" s="99"/>
      <c r="CYR44" s="99"/>
      <c r="CYS44" s="99"/>
      <c r="CYT44" s="99"/>
      <c r="CYU44" s="99"/>
      <c r="CYV44" s="99"/>
      <c r="CYW44" s="99"/>
      <c r="CYX44" s="99"/>
      <c r="CYY44" s="99"/>
      <c r="CYZ44" s="99"/>
      <c r="CZA44" s="99"/>
      <c r="CZB44" s="99"/>
      <c r="CZC44" s="99"/>
      <c r="CZD44" s="99"/>
      <c r="CZE44" s="99"/>
      <c r="CZF44" s="99"/>
      <c r="CZG44" s="99"/>
      <c r="CZH44" s="99"/>
      <c r="CZI44" s="99"/>
      <c r="CZJ44" s="99"/>
      <c r="CZK44" s="99"/>
      <c r="CZL44" s="99"/>
      <c r="CZM44" s="99"/>
      <c r="CZN44" s="99"/>
      <c r="CZO44" s="99"/>
      <c r="CZP44" s="99"/>
      <c r="CZQ44" s="99"/>
      <c r="CZR44" s="99"/>
      <c r="CZS44" s="99"/>
      <c r="CZT44" s="99"/>
      <c r="CZU44" s="99"/>
      <c r="CZV44" s="99"/>
      <c r="CZW44" s="99"/>
      <c r="CZX44" s="99"/>
      <c r="CZY44" s="99"/>
      <c r="CZZ44" s="99"/>
      <c r="DAA44" s="99"/>
      <c r="DAB44" s="99"/>
      <c r="DAC44" s="99"/>
      <c r="DAD44" s="99"/>
      <c r="DAE44" s="99"/>
      <c r="DAF44" s="99"/>
      <c r="DAG44" s="99"/>
      <c r="DAH44" s="99"/>
      <c r="DAI44" s="99"/>
      <c r="DAJ44" s="99"/>
      <c r="DAK44" s="99"/>
      <c r="DAL44" s="99"/>
      <c r="DAM44" s="99"/>
      <c r="DAN44" s="99"/>
      <c r="DAO44" s="99"/>
      <c r="DAP44" s="99"/>
      <c r="DAQ44" s="99"/>
      <c r="DAR44" s="99"/>
      <c r="DAS44" s="99"/>
      <c r="DAT44" s="99"/>
      <c r="DAU44" s="99"/>
      <c r="DAV44" s="99"/>
      <c r="DAW44" s="99"/>
      <c r="DAX44" s="99"/>
      <c r="DAY44" s="99"/>
      <c r="DAZ44" s="99"/>
      <c r="DBA44" s="99"/>
      <c r="DBB44" s="99"/>
      <c r="DBC44" s="99"/>
      <c r="DBD44" s="99"/>
      <c r="DBE44" s="99"/>
      <c r="DBF44" s="99"/>
      <c r="DBG44" s="99"/>
      <c r="DBH44" s="99"/>
      <c r="DBI44" s="99"/>
      <c r="DBJ44" s="99"/>
      <c r="DBK44" s="99"/>
      <c r="DBL44" s="99"/>
      <c r="DBM44" s="99"/>
      <c r="DBN44" s="99"/>
      <c r="DBO44" s="99"/>
      <c r="DBP44" s="99"/>
      <c r="DBQ44" s="99"/>
      <c r="DBR44" s="99"/>
      <c r="DBS44" s="99"/>
      <c r="DBT44" s="99"/>
      <c r="DBU44" s="99"/>
      <c r="DBV44" s="99"/>
      <c r="DBW44" s="99"/>
      <c r="DBX44" s="99"/>
      <c r="DBY44" s="99"/>
      <c r="DBZ44" s="99"/>
      <c r="DCA44" s="99"/>
      <c r="DCB44" s="99"/>
      <c r="DCC44" s="99"/>
      <c r="DCD44" s="99"/>
      <c r="DCE44" s="99"/>
      <c r="DCF44" s="99"/>
      <c r="DCG44" s="99"/>
      <c r="DCH44" s="99"/>
      <c r="DCI44" s="99"/>
      <c r="DCJ44" s="99"/>
      <c r="DCK44" s="99"/>
      <c r="DCL44" s="99"/>
      <c r="DCM44" s="99"/>
      <c r="DCN44" s="99"/>
      <c r="DCO44" s="99"/>
      <c r="DCP44" s="99"/>
      <c r="DCQ44" s="99"/>
      <c r="DCR44" s="99"/>
      <c r="DCS44" s="99"/>
      <c r="DCT44" s="99"/>
      <c r="DCU44" s="99"/>
      <c r="DCV44" s="99"/>
      <c r="DCW44" s="99"/>
      <c r="DCX44" s="99"/>
      <c r="DCY44" s="99"/>
      <c r="DCZ44" s="99"/>
      <c r="DDA44" s="99"/>
      <c r="DDB44" s="99"/>
      <c r="DDC44" s="99"/>
      <c r="DDD44" s="99"/>
      <c r="DDE44" s="99"/>
      <c r="DDF44" s="99"/>
      <c r="DDG44" s="99"/>
      <c r="DDH44" s="99"/>
      <c r="DDI44" s="99"/>
      <c r="DDJ44" s="99"/>
      <c r="DDK44" s="99"/>
      <c r="DDL44" s="99"/>
      <c r="DDM44" s="99"/>
      <c r="DDN44" s="99"/>
      <c r="DDO44" s="99"/>
      <c r="DDP44" s="99"/>
      <c r="DDQ44" s="99"/>
      <c r="DDR44" s="99"/>
      <c r="DDS44" s="99"/>
      <c r="DDT44" s="99"/>
      <c r="DDU44" s="99"/>
      <c r="DDV44" s="99"/>
      <c r="DDW44" s="99"/>
      <c r="DDX44" s="99"/>
      <c r="DDY44" s="99"/>
      <c r="DDZ44" s="99"/>
      <c r="DEA44" s="99"/>
      <c r="DEB44" s="99"/>
      <c r="DEC44" s="99"/>
      <c r="DED44" s="99"/>
      <c r="DEE44" s="99"/>
      <c r="DEF44" s="99"/>
      <c r="DEG44" s="99"/>
      <c r="DEH44" s="99"/>
      <c r="DEI44" s="99"/>
      <c r="DEJ44" s="99"/>
      <c r="DEK44" s="99"/>
      <c r="DEL44" s="99"/>
      <c r="DEM44" s="99"/>
      <c r="DEN44" s="99"/>
      <c r="DEO44" s="99"/>
      <c r="DEP44" s="99"/>
      <c r="DEQ44" s="99"/>
      <c r="DER44" s="99"/>
      <c r="DES44" s="99"/>
      <c r="DET44" s="99"/>
      <c r="DEU44" s="99"/>
      <c r="DEV44" s="99"/>
      <c r="DEW44" s="99"/>
      <c r="DEX44" s="99"/>
      <c r="DEY44" s="99"/>
      <c r="DEZ44" s="99"/>
      <c r="DFA44" s="99"/>
      <c r="DFB44" s="99"/>
      <c r="DFC44" s="99"/>
      <c r="DFD44" s="99"/>
      <c r="DFE44" s="99"/>
      <c r="DFF44" s="99"/>
      <c r="DFG44" s="99"/>
      <c r="DFH44" s="99"/>
      <c r="DFI44" s="99"/>
      <c r="DFJ44" s="99"/>
      <c r="DFK44" s="99"/>
      <c r="DFL44" s="99"/>
      <c r="DFM44" s="99"/>
      <c r="DFN44" s="99"/>
      <c r="DFO44" s="99"/>
      <c r="DFP44" s="99"/>
      <c r="DFQ44" s="99"/>
      <c r="DFR44" s="99"/>
      <c r="DFS44" s="99"/>
      <c r="DFT44" s="99"/>
      <c r="DFU44" s="99"/>
      <c r="DFV44" s="99"/>
      <c r="DFW44" s="99"/>
      <c r="DFX44" s="99"/>
      <c r="DFY44" s="99"/>
      <c r="DFZ44" s="99"/>
      <c r="DGA44" s="99"/>
      <c r="DGB44" s="99"/>
      <c r="DGC44" s="99"/>
      <c r="DGD44" s="99"/>
      <c r="DGE44" s="99"/>
      <c r="DGF44" s="99"/>
      <c r="DGG44" s="99"/>
      <c r="DGH44" s="99"/>
      <c r="DGI44" s="99"/>
      <c r="DGJ44" s="99"/>
      <c r="DGK44" s="99"/>
      <c r="DGL44" s="99"/>
      <c r="DGM44" s="99"/>
      <c r="DGN44" s="99"/>
      <c r="DGO44" s="99"/>
      <c r="DGP44" s="99"/>
      <c r="DGQ44" s="99"/>
      <c r="DGR44" s="99"/>
      <c r="DGS44" s="99"/>
      <c r="DGT44" s="99"/>
      <c r="DGU44" s="99"/>
      <c r="DGV44" s="99"/>
      <c r="DGW44" s="99"/>
      <c r="DGX44" s="99"/>
      <c r="DGY44" s="99"/>
      <c r="DGZ44" s="99"/>
      <c r="DHA44" s="99"/>
      <c r="DHB44" s="99"/>
      <c r="DHC44" s="99"/>
      <c r="DHD44" s="99"/>
      <c r="DHE44" s="99"/>
      <c r="DHF44" s="99"/>
      <c r="DHG44" s="99"/>
      <c r="DHH44" s="99"/>
      <c r="DHI44" s="99"/>
      <c r="DHJ44" s="99"/>
      <c r="DHK44" s="99"/>
      <c r="DHL44" s="99"/>
      <c r="DHM44" s="99"/>
      <c r="DHN44" s="99"/>
      <c r="DHO44" s="99"/>
      <c r="DHP44" s="99"/>
      <c r="DHQ44" s="99"/>
      <c r="DHR44" s="99"/>
      <c r="DHS44" s="99"/>
      <c r="DHT44" s="99"/>
      <c r="DHU44" s="99"/>
      <c r="DHV44" s="99"/>
      <c r="DHW44" s="99"/>
      <c r="DHX44" s="99"/>
      <c r="DHY44" s="99"/>
      <c r="DHZ44" s="99"/>
      <c r="DIA44" s="99"/>
      <c r="DIB44" s="99"/>
      <c r="DIC44" s="99"/>
      <c r="DID44" s="99"/>
      <c r="DIE44" s="99"/>
      <c r="DIF44" s="99"/>
      <c r="DIG44" s="99"/>
      <c r="DIH44" s="99"/>
      <c r="DII44" s="99"/>
      <c r="DIJ44" s="99"/>
      <c r="DIK44" s="99"/>
      <c r="DIL44" s="99"/>
      <c r="DIM44" s="99"/>
      <c r="DIN44" s="99"/>
      <c r="DIO44" s="99"/>
      <c r="DIP44" s="99"/>
      <c r="DIQ44" s="99"/>
      <c r="DIR44" s="99"/>
      <c r="DIS44" s="99"/>
      <c r="DIT44" s="99"/>
      <c r="DIU44" s="99"/>
      <c r="DIV44" s="99"/>
      <c r="DIW44" s="99"/>
      <c r="DIX44" s="99"/>
      <c r="DIY44" s="99"/>
      <c r="DIZ44" s="99"/>
      <c r="DJA44" s="99"/>
      <c r="DJB44" s="99"/>
      <c r="DJC44" s="99"/>
      <c r="DJD44" s="99"/>
      <c r="DJE44" s="99"/>
      <c r="DJF44" s="99"/>
      <c r="DJG44" s="99"/>
      <c r="DJH44" s="99"/>
      <c r="DJI44" s="99"/>
      <c r="DJJ44" s="99"/>
      <c r="DJK44" s="99"/>
      <c r="DJL44" s="99"/>
      <c r="DJM44" s="99"/>
      <c r="DJN44" s="99"/>
      <c r="DJO44" s="99"/>
      <c r="DJP44" s="99"/>
      <c r="DJQ44" s="99"/>
      <c r="DJR44" s="99"/>
      <c r="DJS44" s="99"/>
      <c r="DJT44" s="99"/>
      <c r="DJU44" s="99"/>
      <c r="DJV44" s="99"/>
      <c r="DJW44" s="99"/>
      <c r="DJX44" s="99"/>
      <c r="DJY44" s="99"/>
      <c r="DJZ44" s="99"/>
      <c r="DKA44" s="99"/>
      <c r="DKB44" s="99"/>
      <c r="DKC44" s="99"/>
      <c r="DKD44" s="99"/>
      <c r="DKE44" s="99"/>
      <c r="DKF44" s="99"/>
      <c r="DKG44" s="99"/>
      <c r="DKH44" s="99"/>
      <c r="DKI44" s="99"/>
      <c r="DKJ44" s="99"/>
      <c r="DKK44" s="99"/>
      <c r="DKL44" s="99"/>
      <c r="DKM44" s="99"/>
      <c r="DKN44" s="99"/>
      <c r="DKO44" s="99"/>
      <c r="DKP44" s="99"/>
      <c r="DKQ44" s="99"/>
      <c r="DKR44" s="99"/>
      <c r="DKS44" s="99"/>
      <c r="DKT44" s="99"/>
      <c r="DKU44" s="99"/>
      <c r="DKV44" s="99"/>
      <c r="DKW44" s="99"/>
      <c r="DKX44" s="99"/>
      <c r="DKY44" s="99"/>
      <c r="DKZ44" s="99"/>
      <c r="DLA44" s="99"/>
      <c r="DLB44" s="99"/>
      <c r="DLC44" s="99"/>
      <c r="DLD44" s="99"/>
      <c r="DLE44" s="99"/>
      <c r="DLF44" s="99"/>
      <c r="DLG44" s="99"/>
      <c r="DLH44" s="99"/>
      <c r="DLI44" s="99"/>
      <c r="DLJ44" s="99"/>
      <c r="DLK44" s="99"/>
      <c r="DLL44" s="99"/>
      <c r="DLM44" s="99"/>
      <c r="DLN44" s="99"/>
      <c r="DLO44" s="99"/>
      <c r="DLP44" s="99"/>
      <c r="DLQ44" s="99"/>
      <c r="DLR44" s="99"/>
      <c r="DLS44" s="99"/>
      <c r="DLT44" s="99"/>
      <c r="DLU44" s="99"/>
      <c r="DLV44" s="99"/>
      <c r="DLW44" s="99"/>
      <c r="DLX44" s="99"/>
      <c r="DLY44" s="99"/>
      <c r="DLZ44" s="99"/>
      <c r="DMA44" s="99"/>
      <c r="DMB44" s="99"/>
      <c r="DMC44" s="99"/>
      <c r="DMD44" s="99"/>
      <c r="DME44" s="99"/>
      <c r="DMF44" s="99"/>
      <c r="DMG44" s="99"/>
      <c r="DMH44" s="99"/>
      <c r="DMI44" s="99"/>
      <c r="DMJ44" s="99"/>
      <c r="DMK44" s="99"/>
      <c r="DML44" s="99"/>
      <c r="DMM44" s="99"/>
      <c r="DMN44" s="99"/>
      <c r="DMO44" s="99"/>
      <c r="DMP44" s="99"/>
      <c r="DMQ44" s="99"/>
      <c r="DMR44" s="99"/>
      <c r="DMS44" s="99"/>
      <c r="DMT44" s="99"/>
      <c r="DMU44" s="99"/>
      <c r="DMV44" s="99"/>
      <c r="DMW44" s="99"/>
      <c r="DMX44" s="99"/>
      <c r="DMY44" s="99"/>
      <c r="DMZ44" s="99"/>
      <c r="DNA44" s="99"/>
      <c r="DNB44" s="99"/>
      <c r="DNC44" s="99"/>
      <c r="DND44" s="99"/>
      <c r="DNE44" s="99"/>
      <c r="DNF44" s="99"/>
      <c r="DNG44" s="99"/>
      <c r="DNH44" s="99"/>
      <c r="DNI44" s="99"/>
      <c r="DNJ44" s="99"/>
      <c r="DNK44" s="99"/>
      <c r="DNL44" s="99"/>
      <c r="DNM44" s="99"/>
      <c r="DNN44" s="99"/>
      <c r="DNO44" s="99"/>
      <c r="DNP44" s="99"/>
      <c r="DNQ44" s="99"/>
      <c r="DNR44" s="99"/>
      <c r="DNS44" s="99"/>
      <c r="DNT44" s="99"/>
      <c r="DNU44" s="99"/>
      <c r="DNV44" s="99"/>
      <c r="DNW44" s="99"/>
      <c r="DNX44" s="99"/>
      <c r="DNY44" s="99"/>
      <c r="DNZ44" s="99"/>
      <c r="DOA44" s="99"/>
      <c r="DOB44" s="99"/>
      <c r="DOC44" s="99"/>
      <c r="DOD44" s="99"/>
      <c r="DOE44" s="99"/>
      <c r="DOF44" s="99"/>
      <c r="DOG44" s="99"/>
      <c r="DOH44" s="99"/>
      <c r="DOI44" s="99"/>
      <c r="DOJ44" s="99"/>
      <c r="DOK44" s="99"/>
      <c r="DOL44" s="99"/>
      <c r="DOM44" s="99"/>
      <c r="DON44" s="99"/>
      <c r="DOO44" s="99"/>
      <c r="DOP44" s="99"/>
      <c r="DOQ44" s="99"/>
      <c r="DOR44" s="99"/>
      <c r="DOS44" s="99"/>
      <c r="DOT44" s="99"/>
      <c r="DOU44" s="99"/>
      <c r="DOV44" s="99"/>
      <c r="DOW44" s="99"/>
      <c r="DOX44" s="99"/>
      <c r="DOY44" s="99"/>
      <c r="DOZ44" s="99"/>
      <c r="DPA44" s="99"/>
      <c r="DPB44" s="99"/>
      <c r="DPC44" s="99"/>
      <c r="DPD44" s="99"/>
      <c r="DPE44" s="99"/>
      <c r="DPF44" s="99"/>
      <c r="DPG44" s="99"/>
      <c r="DPH44" s="99"/>
      <c r="DPI44" s="99"/>
      <c r="DPJ44" s="99"/>
      <c r="DPK44" s="99"/>
      <c r="DPL44" s="99"/>
      <c r="DPM44" s="99"/>
      <c r="DPN44" s="99"/>
      <c r="DPO44" s="99"/>
      <c r="DPP44" s="99"/>
      <c r="DPQ44" s="99"/>
      <c r="DPR44" s="99"/>
      <c r="DPS44" s="99"/>
      <c r="DPT44" s="99"/>
      <c r="DPU44" s="99"/>
      <c r="DPV44" s="99"/>
      <c r="DPW44" s="99"/>
      <c r="DPX44" s="99"/>
      <c r="DPY44" s="99"/>
      <c r="DPZ44" s="99"/>
      <c r="DQA44" s="99"/>
      <c r="DQB44" s="99"/>
      <c r="DQC44" s="99"/>
      <c r="DQD44" s="99"/>
      <c r="DQE44" s="99"/>
      <c r="DQF44" s="99"/>
      <c r="DQG44" s="99"/>
      <c r="DQH44" s="99"/>
      <c r="DQI44" s="99"/>
      <c r="DQJ44" s="99"/>
      <c r="DQK44" s="99"/>
      <c r="DQL44" s="99"/>
      <c r="DQM44" s="99"/>
      <c r="DQN44" s="99"/>
      <c r="DQO44" s="99"/>
      <c r="DQP44" s="99"/>
      <c r="DQQ44" s="99"/>
      <c r="DQR44" s="99"/>
      <c r="DQS44" s="99"/>
      <c r="DQT44" s="99"/>
      <c r="DQU44" s="99"/>
      <c r="DQV44" s="99"/>
      <c r="DQW44" s="99"/>
      <c r="DQX44" s="99"/>
      <c r="DQY44" s="99"/>
      <c r="DQZ44" s="99"/>
      <c r="DRA44" s="99"/>
      <c r="DRB44" s="99"/>
      <c r="DRC44" s="99"/>
      <c r="DRD44" s="99"/>
      <c r="DRE44" s="99"/>
      <c r="DRF44" s="99"/>
      <c r="DRG44" s="99"/>
      <c r="DRH44" s="99"/>
      <c r="DRI44" s="99"/>
      <c r="DRJ44" s="99"/>
      <c r="DRK44" s="99"/>
      <c r="DRL44" s="99"/>
      <c r="DRM44" s="99"/>
      <c r="DRN44" s="99"/>
      <c r="DRO44" s="99"/>
      <c r="DRP44" s="99"/>
      <c r="DRQ44" s="99"/>
      <c r="DRR44" s="99"/>
      <c r="DRS44" s="99"/>
      <c r="DRT44" s="99"/>
      <c r="DRU44" s="99"/>
      <c r="DRV44" s="99"/>
      <c r="DRW44" s="99"/>
      <c r="DRX44" s="99"/>
      <c r="DRY44" s="99"/>
      <c r="DRZ44" s="99"/>
      <c r="DSA44" s="99"/>
      <c r="DSB44" s="99"/>
      <c r="DSC44" s="99"/>
      <c r="DSD44" s="99"/>
      <c r="DSE44" s="99"/>
      <c r="DSF44" s="99"/>
      <c r="DSG44" s="99"/>
      <c r="DSH44" s="99"/>
      <c r="DSI44" s="99"/>
      <c r="DSJ44" s="99"/>
      <c r="DSK44" s="99"/>
      <c r="DSL44" s="99"/>
      <c r="DSM44" s="99"/>
      <c r="DSN44" s="99"/>
      <c r="DSO44" s="99"/>
      <c r="DSP44" s="99"/>
      <c r="DSQ44" s="99"/>
      <c r="DSR44" s="99"/>
      <c r="DSS44" s="99"/>
      <c r="DST44" s="99"/>
      <c r="DSU44" s="99"/>
      <c r="DSV44" s="99"/>
      <c r="DSW44" s="99"/>
      <c r="DSX44" s="99"/>
      <c r="DSY44" s="99"/>
      <c r="DSZ44" s="99"/>
      <c r="DTA44" s="99"/>
      <c r="DTB44" s="99"/>
      <c r="DTC44" s="99"/>
      <c r="DTD44" s="99"/>
      <c r="DTE44" s="99"/>
      <c r="DTF44" s="99"/>
      <c r="DTG44" s="99"/>
      <c r="DTH44" s="99"/>
      <c r="DTI44" s="99"/>
      <c r="DTJ44" s="99"/>
      <c r="DTK44" s="99"/>
      <c r="DTL44" s="99"/>
      <c r="DTM44" s="99"/>
      <c r="DTN44" s="99"/>
      <c r="DTO44" s="99"/>
      <c r="DTP44" s="99"/>
      <c r="DTQ44" s="99"/>
      <c r="DTR44" s="99"/>
      <c r="DTS44" s="99"/>
      <c r="DTT44" s="99"/>
      <c r="DTU44" s="99"/>
      <c r="DTV44" s="99"/>
      <c r="DTW44" s="99"/>
      <c r="DTX44" s="99"/>
      <c r="DTY44" s="99"/>
      <c r="DTZ44" s="99"/>
      <c r="DUA44" s="99"/>
      <c r="DUB44" s="99"/>
      <c r="DUC44" s="99"/>
      <c r="DUD44" s="99"/>
      <c r="DUE44" s="99"/>
      <c r="DUF44" s="99"/>
      <c r="DUG44" s="99"/>
      <c r="DUH44" s="99"/>
      <c r="DUI44" s="99"/>
      <c r="DUJ44" s="99"/>
      <c r="DUK44" s="99"/>
      <c r="DUL44" s="99"/>
      <c r="DUM44" s="99"/>
      <c r="DUN44" s="99"/>
      <c r="DUO44" s="99"/>
      <c r="DUP44" s="99"/>
      <c r="DUQ44" s="99"/>
      <c r="DUR44" s="99"/>
      <c r="DUS44" s="99"/>
      <c r="DUT44" s="99"/>
      <c r="DUU44" s="99"/>
      <c r="DUV44" s="99"/>
      <c r="DUW44" s="99"/>
      <c r="DUX44" s="99"/>
      <c r="DUY44" s="99"/>
      <c r="DUZ44" s="99"/>
      <c r="DVA44" s="99"/>
      <c r="DVB44" s="99"/>
      <c r="DVC44" s="99"/>
      <c r="DVD44" s="99"/>
      <c r="DVE44" s="99"/>
      <c r="DVF44" s="99"/>
      <c r="DVG44" s="99"/>
      <c r="DVH44" s="99"/>
      <c r="DVI44" s="99"/>
      <c r="DVJ44" s="99"/>
      <c r="DVK44" s="99"/>
      <c r="DVL44" s="99"/>
      <c r="DVM44" s="99"/>
      <c r="DVN44" s="99"/>
      <c r="DVO44" s="99"/>
      <c r="DVP44" s="99"/>
      <c r="DVQ44" s="99"/>
      <c r="DVR44" s="99"/>
      <c r="DVS44" s="99"/>
      <c r="DVT44" s="99"/>
      <c r="DVU44" s="99"/>
      <c r="DVV44" s="99"/>
      <c r="DVW44" s="99"/>
      <c r="DVX44" s="99"/>
      <c r="DVY44" s="99"/>
      <c r="DVZ44" s="99"/>
      <c r="DWA44" s="99"/>
      <c r="DWB44" s="99"/>
      <c r="DWC44" s="99"/>
      <c r="DWD44" s="99"/>
      <c r="DWE44" s="99"/>
      <c r="DWF44" s="99"/>
      <c r="DWG44" s="99"/>
      <c r="DWH44" s="99"/>
      <c r="DWI44" s="99"/>
      <c r="DWJ44" s="99"/>
      <c r="DWK44" s="99"/>
      <c r="DWL44" s="99"/>
      <c r="DWM44" s="99"/>
      <c r="DWN44" s="99"/>
      <c r="DWO44" s="99"/>
      <c r="DWP44" s="99"/>
      <c r="DWQ44" s="99"/>
      <c r="DWR44" s="99"/>
      <c r="DWS44" s="99"/>
      <c r="DWT44" s="99"/>
      <c r="DWU44" s="99"/>
      <c r="DWV44" s="99"/>
      <c r="DWW44" s="99"/>
      <c r="DWX44" s="99"/>
      <c r="DWY44" s="99"/>
      <c r="DWZ44" s="99"/>
      <c r="DXA44" s="99"/>
      <c r="DXB44" s="99"/>
      <c r="DXC44" s="99"/>
      <c r="DXD44" s="99"/>
      <c r="DXE44" s="99"/>
      <c r="DXF44" s="99"/>
      <c r="DXG44" s="99"/>
      <c r="DXH44" s="99"/>
      <c r="DXI44" s="99"/>
      <c r="DXJ44" s="99"/>
      <c r="DXK44" s="99"/>
      <c r="DXL44" s="99"/>
      <c r="DXM44" s="99"/>
      <c r="DXN44" s="99"/>
      <c r="DXO44" s="99"/>
      <c r="DXP44" s="99"/>
      <c r="DXQ44" s="99"/>
      <c r="DXR44" s="99"/>
      <c r="DXS44" s="99"/>
      <c r="DXT44" s="99"/>
      <c r="DXU44" s="99"/>
      <c r="DXV44" s="99"/>
      <c r="DXW44" s="99"/>
      <c r="DXX44" s="99"/>
      <c r="DXY44" s="99"/>
      <c r="DXZ44" s="99"/>
      <c r="DYA44" s="99"/>
      <c r="DYB44" s="99"/>
      <c r="DYC44" s="99"/>
      <c r="DYD44" s="99"/>
      <c r="DYE44" s="99"/>
      <c r="DYF44" s="99"/>
      <c r="DYG44" s="99"/>
      <c r="DYH44" s="99"/>
      <c r="DYI44" s="99"/>
      <c r="DYJ44" s="99"/>
      <c r="DYK44" s="99"/>
      <c r="DYL44" s="99"/>
      <c r="DYM44" s="99"/>
      <c r="DYN44" s="99"/>
      <c r="DYO44" s="99"/>
      <c r="DYP44" s="99"/>
      <c r="DYQ44" s="99"/>
      <c r="DYR44" s="99"/>
      <c r="DYS44" s="99"/>
      <c r="DYT44" s="99"/>
      <c r="DYU44" s="99"/>
      <c r="DYV44" s="99"/>
      <c r="DYW44" s="99"/>
      <c r="DYX44" s="99"/>
      <c r="DYY44" s="99"/>
      <c r="DYZ44" s="99"/>
      <c r="DZA44" s="99"/>
      <c r="DZB44" s="99"/>
      <c r="DZC44" s="99"/>
      <c r="DZD44" s="99"/>
      <c r="DZE44" s="99"/>
      <c r="DZF44" s="99"/>
      <c r="DZG44" s="99"/>
      <c r="DZH44" s="99"/>
      <c r="DZI44" s="99"/>
      <c r="DZJ44" s="99"/>
      <c r="DZK44" s="99"/>
      <c r="DZL44" s="99"/>
      <c r="DZM44" s="99"/>
      <c r="DZN44" s="99"/>
      <c r="DZO44" s="99"/>
      <c r="DZP44" s="99"/>
      <c r="DZQ44" s="99"/>
      <c r="DZR44" s="99"/>
      <c r="DZS44" s="99"/>
      <c r="DZT44" s="99"/>
      <c r="DZU44" s="99"/>
      <c r="DZV44" s="99"/>
      <c r="DZW44" s="99"/>
      <c r="DZX44" s="99"/>
      <c r="DZY44" s="99"/>
      <c r="DZZ44" s="99"/>
      <c r="EAA44" s="99"/>
      <c r="EAB44" s="99"/>
      <c r="EAC44" s="99"/>
      <c r="EAD44" s="99"/>
      <c r="EAE44" s="99"/>
      <c r="EAF44" s="99"/>
      <c r="EAG44" s="99"/>
      <c r="EAH44" s="99"/>
      <c r="EAI44" s="99"/>
      <c r="EAJ44" s="99"/>
      <c r="EAK44" s="99"/>
      <c r="EAL44" s="99"/>
      <c r="EAM44" s="99"/>
      <c r="EAN44" s="99"/>
      <c r="EAO44" s="99"/>
      <c r="EAP44" s="99"/>
      <c r="EAQ44" s="99"/>
      <c r="EAR44" s="99"/>
      <c r="EAS44" s="99"/>
      <c r="EAT44" s="99"/>
      <c r="EAU44" s="99"/>
      <c r="EAV44" s="99"/>
      <c r="EAW44" s="99"/>
      <c r="EAX44" s="99"/>
      <c r="EAY44" s="99"/>
      <c r="EAZ44" s="99"/>
      <c r="EBA44" s="99"/>
      <c r="EBB44" s="99"/>
      <c r="EBC44" s="99"/>
      <c r="EBD44" s="99"/>
      <c r="EBE44" s="99"/>
      <c r="EBF44" s="99"/>
      <c r="EBG44" s="99"/>
      <c r="EBH44" s="99"/>
      <c r="EBI44" s="99"/>
      <c r="EBJ44" s="99"/>
      <c r="EBK44" s="99"/>
      <c r="EBL44" s="99"/>
      <c r="EBM44" s="99"/>
      <c r="EBN44" s="99"/>
      <c r="EBO44" s="99"/>
      <c r="EBP44" s="99"/>
      <c r="EBQ44" s="99"/>
      <c r="EBR44" s="99"/>
      <c r="EBS44" s="99"/>
      <c r="EBT44" s="99"/>
      <c r="EBU44" s="99"/>
      <c r="EBV44" s="99"/>
      <c r="EBW44" s="99"/>
      <c r="EBX44" s="99"/>
      <c r="EBY44" s="99"/>
      <c r="EBZ44" s="99"/>
      <c r="ECA44" s="99"/>
      <c r="ECB44" s="99"/>
      <c r="ECC44" s="99"/>
      <c r="ECD44" s="99"/>
      <c r="ECE44" s="99"/>
      <c r="ECF44" s="99"/>
      <c r="ECG44" s="99"/>
      <c r="ECH44" s="99"/>
      <c r="ECI44" s="99"/>
      <c r="ECJ44" s="99"/>
      <c r="ECK44" s="99"/>
      <c r="ECL44" s="99"/>
      <c r="ECM44" s="99"/>
      <c r="ECN44" s="99"/>
      <c r="ECO44" s="99"/>
      <c r="ECP44" s="99"/>
      <c r="ECQ44" s="99"/>
      <c r="ECR44" s="99"/>
      <c r="ECS44" s="99"/>
      <c r="ECT44" s="99"/>
      <c r="ECU44" s="99"/>
      <c r="ECV44" s="99"/>
      <c r="ECW44" s="99"/>
      <c r="ECX44" s="99"/>
      <c r="ECY44" s="99"/>
      <c r="ECZ44" s="99"/>
      <c r="EDA44" s="99"/>
      <c r="EDB44" s="99"/>
      <c r="EDC44" s="99"/>
      <c r="EDD44" s="99"/>
      <c r="EDE44" s="99"/>
      <c r="EDF44" s="99"/>
      <c r="EDG44" s="99"/>
      <c r="EDH44" s="99"/>
      <c r="EDI44" s="99"/>
      <c r="EDJ44" s="99"/>
      <c r="EDK44" s="99"/>
      <c r="EDL44" s="99"/>
      <c r="EDM44" s="99"/>
      <c r="EDN44" s="99"/>
      <c r="EDO44" s="99"/>
      <c r="EDP44" s="99"/>
      <c r="EDQ44" s="99"/>
      <c r="EDR44" s="99"/>
      <c r="EDS44" s="99"/>
      <c r="EDT44" s="99"/>
      <c r="EDU44" s="99"/>
      <c r="EDV44" s="99"/>
      <c r="EDW44" s="99"/>
      <c r="EDX44" s="99"/>
      <c r="EDY44" s="99"/>
      <c r="EDZ44" s="99"/>
      <c r="EEA44" s="99"/>
      <c r="EEB44" s="99"/>
      <c r="EEC44" s="99"/>
      <c r="EED44" s="99"/>
      <c r="EEE44" s="99"/>
      <c r="EEF44" s="99"/>
      <c r="EEG44" s="99"/>
      <c r="EEH44" s="99"/>
      <c r="EEI44" s="99"/>
      <c r="EEJ44" s="99"/>
      <c r="EEK44" s="99"/>
      <c r="EEL44" s="99"/>
      <c r="EEM44" s="99"/>
      <c r="EEN44" s="99"/>
      <c r="EEO44" s="99"/>
      <c r="EEP44" s="99"/>
      <c r="EEQ44" s="99"/>
      <c r="EER44" s="99"/>
      <c r="EES44" s="99"/>
      <c r="EET44" s="99"/>
      <c r="EEU44" s="99"/>
      <c r="EEV44" s="99"/>
      <c r="EEW44" s="99"/>
      <c r="EEX44" s="99"/>
      <c r="EEY44" s="99"/>
      <c r="EEZ44" s="99"/>
      <c r="EFA44" s="99"/>
      <c r="EFB44" s="99"/>
      <c r="EFC44" s="99"/>
      <c r="EFD44" s="99"/>
      <c r="EFE44" s="99"/>
      <c r="EFF44" s="99"/>
      <c r="EFG44" s="99"/>
      <c r="EFH44" s="99"/>
      <c r="EFI44" s="99"/>
      <c r="EFJ44" s="99"/>
      <c r="EFK44" s="99"/>
      <c r="EFL44" s="99"/>
      <c r="EFM44" s="99"/>
      <c r="EFN44" s="99"/>
      <c r="EFO44" s="99"/>
      <c r="EFP44" s="99"/>
      <c r="EFQ44" s="99"/>
      <c r="EFR44" s="99"/>
      <c r="EFS44" s="99"/>
      <c r="EFT44" s="99"/>
      <c r="EFU44" s="99"/>
      <c r="EFV44" s="99"/>
      <c r="EFW44" s="99"/>
      <c r="EFX44" s="99"/>
      <c r="EFY44" s="99"/>
      <c r="EFZ44" s="99"/>
      <c r="EGA44" s="99"/>
      <c r="EGB44" s="99"/>
      <c r="EGC44" s="99"/>
      <c r="EGD44" s="99"/>
      <c r="EGE44" s="99"/>
      <c r="EGF44" s="99"/>
      <c r="EGG44" s="99"/>
      <c r="EGH44" s="99"/>
      <c r="EGI44" s="99"/>
      <c r="EGJ44" s="99"/>
      <c r="EGK44" s="99"/>
      <c r="EGL44" s="99"/>
      <c r="EGM44" s="99"/>
      <c r="EGN44" s="99"/>
      <c r="EGO44" s="99"/>
      <c r="EGP44" s="99"/>
      <c r="EGQ44" s="99"/>
      <c r="EGR44" s="99"/>
      <c r="EGS44" s="99"/>
      <c r="EGT44" s="99"/>
      <c r="EGU44" s="99"/>
      <c r="EGV44" s="99"/>
      <c r="EGW44" s="99"/>
      <c r="EGX44" s="99"/>
      <c r="EGY44" s="99"/>
      <c r="EGZ44" s="99"/>
      <c r="EHA44" s="99"/>
      <c r="EHB44" s="99"/>
      <c r="EHC44" s="99"/>
      <c r="EHD44" s="99"/>
      <c r="EHE44" s="99"/>
      <c r="EHF44" s="99"/>
      <c r="EHG44" s="99"/>
      <c r="EHH44" s="99"/>
      <c r="EHI44" s="99"/>
      <c r="EHJ44" s="99"/>
      <c r="EHK44" s="99"/>
      <c r="EHL44" s="99"/>
      <c r="EHM44" s="99"/>
      <c r="EHN44" s="99"/>
      <c r="EHO44" s="99"/>
      <c r="EHP44" s="99"/>
      <c r="EHQ44" s="99"/>
      <c r="EHR44" s="99"/>
      <c r="EHS44" s="99"/>
      <c r="EHT44" s="99"/>
      <c r="EHU44" s="99"/>
      <c r="EHV44" s="99"/>
      <c r="EHW44" s="99"/>
      <c r="EHX44" s="99"/>
      <c r="EHY44" s="99"/>
      <c r="EHZ44" s="99"/>
      <c r="EIA44" s="99"/>
      <c r="EIB44" s="99"/>
      <c r="EIC44" s="99"/>
      <c r="EID44" s="99"/>
      <c r="EIE44" s="99"/>
      <c r="EIF44" s="99"/>
      <c r="EIG44" s="99"/>
      <c r="EIH44" s="99"/>
      <c r="EII44" s="99"/>
      <c r="EIJ44" s="99"/>
      <c r="EIK44" s="99"/>
      <c r="EIL44" s="99"/>
      <c r="EIM44" s="99"/>
      <c r="EIN44" s="99"/>
      <c r="EIO44" s="99"/>
      <c r="EIP44" s="99"/>
      <c r="EIQ44" s="99"/>
      <c r="EIR44" s="99"/>
      <c r="EIS44" s="99"/>
      <c r="EIT44" s="99"/>
      <c r="EIU44" s="99"/>
      <c r="EIV44" s="99"/>
      <c r="EIW44" s="99"/>
      <c r="EIX44" s="99"/>
      <c r="EIY44" s="99"/>
      <c r="EIZ44" s="99"/>
      <c r="EJA44" s="99"/>
      <c r="EJB44" s="99"/>
      <c r="EJC44" s="99"/>
      <c r="EJD44" s="99"/>
      <c r="EJE44" s="99"/>
      <c r="EJF44" s="99"/>
      <c r="EJG44" s="99"/>
      <c r="EJH44" s="99"/>
      <c r="EJI44" s="99"/>
      <c r="EJJ44" s="99"/>
      <c r="EJK44" s="99"/>
      <c r="EJL44" s="99"/>
      <c r="EJM44" s="99"/>
      <c r="EJN44" s="99"/>
      <c r="EJO44" s="99"/>
      <c r="EJP44" s="99"/>
      <c r="EJQ44" s="99"/>
      <c r="EJR44" s="99"/>
      <c r="EJS44" s="99"/>
      <c r="EJT44" s="99"/>
      <c r="EJU44" s="99"/>
      <c r="EJV44" s="99"/>
      <c r="EJW44" s="99"/>
      <c r="EJX44" s="99"/>
      <c r="EJY44" s="99"/>
      <c r="EJZ44" s="99"/>
      <c r="EKA44" s="99"/>
      <c r="EKB44" s="99"/>
      <c r="EKC44" s="99"/>
      <c r="EKD44" s="99"/>
      <c r="EKE44" s="99"/>
      <c r="EKF44" s="99"/>
      <c r="EKG44" s="99"/>
      <c r="EKH44" s="99"/>
      <c r="EKI44" s="99"/>
      <c r="EKJ44" s="99"/>
      <c r="EKK44" s="99"/>
      <c r="EKL44" s="99"/>
      <c r="EKM44" s="99"/>
      <c r="EKN44" s="99"/>
      <c r="EKO44" s="99"/>
      <c r="EKP44" s="99"/>
      <c r="EKQ44" s="99"/>
      <c r="EKR44" s="99"/>
      <c r="EKS44" s="99"/>
      <c r="EKT44" s="99"/>
      <c r="EKU44" s="99"/>
      <c r="EKV44" s="99"/>
      <c r="EKW44" s="99"/>
      <c r="EKX44" s="99"/>
      <c r="EKY44" s="99"/>
      <c r="EKZ44" s="99"/>
      <c r="ELA44" s="99"/>
      <c r="ELB44" s="99"/>
      <c r="ELC44" s="99"/>
      <c r="ELD44" s="99"/>
      <c r="ELE44" s="99"/>
      <c r="ELF44" s="99"/>
      <c r="ELG44" s="99"/>
      <c r="ELH44" s="99"/>
      <c r="ELI44" s="99"/>
      <c r="ELJ44" s="99"/>
      <c r="ELK44" s="99"/>
      <c r="ELL44" s="99"/>
      <c r="ELM44" s="99"/>
      <c r="ELN44" s="99"/>
      <c r="ELO44" s="99"/>
      <c r="ELP44" s="99"/>
      <c r="ELQ44" s="99"/>
      <c r="ELR44" s="99"/>
      <c r="ELS44" s="99"/>
      <c r="ELT44" s="99"/>
      <c r="ELU44" s="99"/>
      <c r="ELV44" s="99"/>
      <c r="ELW44" s="99"/>
      <c r="ELX44" s="99"/>
      <c r="ELY44" s="99"/>
      <c r="ELZ44" s="99"/>
      <c r="EMA44" s="99"/>
      <c r="EMB44" s="99"/>
      <c r="EMC44" s="99"/>
      <c r="EMD44" s="99"/>
      <c r="EME44" s="99"/>
      <c r="EMF44" s="99"/>
      <c r="EMG44" s="99"/>
      <c r="EMH44" s="99"/>
      <c r="EMI44" s="99"/>
      <c r="EMJ44" s="99"/>
      <c r="EMK44" s="99"/>
      <c r="EML44" s="99"/>
      <c r="EMM44" s="99"/>
      <c r="EMN44" s="99"/>
      <c r="EMO44" s="99"/>
      <c r="EMP44" s="99"/>
      <c r="EMQ44" s="99"/>
      <c r="EMR44" s="99"/>
      <c r="EMS44" s="99"/>
      <c r="EMT44" s="99"/>
      <c r="EMU44" s="99"/>
      <c r="EMV44" s="99"/>
      <c r="EMW44" s="99"/>
      <c r="EMX44" s="99"/>
      <c r="EMY44" s="99"/>
      <c r="EMZ44" s="99"/>
      <c r="ENA44" s="99"/>
      <c r="ENB44" s="99"/>
      <c r="ENC44" s="99"/>
      <c r="END44" s="99"/>
      <c r="ENE44" s="99"/>
      <c r="ENF44" s="99"/>
      <c r="ENG44" s="99"/>
      <c r="ENH44" s="99"/>
      <c r="ENI44" s="99"/>
      <c r="ENJ44" s="99"/>
      <c r="ENK44" s="99"/>
      <c r="ENL44" s="99"/>
      <c r="ENM44" s="99"/>
      <c r="ENN44" s="99"/>
      <c r="ENO44" s="99"/>
      <c r="ENP44" s="99"/>
      <c r="ENQ44" s="99"/>
      <c r="ENR44" s="99"/>
      <c r="ENS44" s="99"/>
      <c r="ENT44" s="99"/>
      <c r="ENU44" s="99"/>
      <c r="ENV44" s="99"/>
      <c r="ENW44" s="99"/>
      <c r="ENX44" s="99"/>
      <c r="ENY44" s="99"/>
      <c r="ENZ44" s="99"/>
      <c r="EOA44" s="99"/>
      <c r="EOB44" s="99"/>
      <c r="EOC44" s="99"/>
      <c r="EOD44" s="99"/>
      <c r="EOE44" s="99"/>
      <c r="EOF44" s="99"/>
      <c r="EOG44" s="99"/>
      <c r="EOH44" s="99"/>
      <c r="EOI44" s="99"/>
      <c r="EOJ44" s="99"/>
      <c r="EOK44" s="99"/>
      <c r="EOL44" s="99"/>
      <c r="EOM44" s="99"/>
      <c r="EON44" s="99"/>
      <c r="EOO44" s="99"/>
      <c r="EOP44" s="99"/>
      <c r="EOQ44" s="99"/>
      <c r="EOR44" s="99"/>
      <c r="EOS44" s="99"/>
      <c r="EOT44" s="99"/>
      <c r="EOU44" s="99"/>
      <c r="EOV44" s="99"/>
      <c r="EOW44" s="99"/>
      <c r="EOX44" s="99"/>
      <c r="EOY44" s="99"/>
      <c r="EOZ44" s="99"/>
      <c r="EPA44" s="99"/>
      <c r="EPB44" s="99"/>
      <c r="EPC44" s="99"/>
      <c r="EPD44" s="99"/>
      <c r="EPE44" s="99"/>
      <c r="EPF44" s="99"/>
      <c r="EPG44" s="99"/>
      <c r="EPH44" s="99"/>
      <c r="EPI44" s="99"/>
      <c r="EPJ44" s="99"/>
      <c r="EPK44" s="99"/>
      <c r="EPL44" s="99"/>
      <c r="EPM44" s="99"/>
      <c r="EPN44" s="99"/>
      <c r="EPO44" s="99"/>
      <c r="EPP44" s="99"/>
      <c r="EPQ44" s="99"/>
      <c r="EPR44" s="99"/>
      <c r="EPS44" s="99"/>
      <c r="EPT44" s="99"/>
      <c r="EPU44" s="99"/>
      <c r="EPV44" s="99"/>
      <c r="EPW44" s="99"/>
      <c r="EPX44" s="99"/>
      <c r="EPY44" s="99"/>
      <c r="EPZ44" s="99"/>
      <c r="EQA44" s="99"/>
      <c r="EQB44" s="99"/>
      <c r="EQC44" s="99"/>
      <c r="EQD44" s="99"/>
      <c r="EQE44" s="99"/>
      <c r="EQF44" s="99"/>
      <c r="EQG44" s="99"/>
      <c r="EQH44" s="99"/>
      <c r="EQI44" s="99"/>
      <c r="EQJ44" s="99"/>
      <c r="EQK44" s="99"/>
      <c r="EQL44" s="99"/>
      <c r="EQM44" s="99"/>
      <c r="EQN44" s="99"/>
      <c r="EQO44" s="99"/>
      <c r="EQP44" s="99"/>
      <c r="EQQ44" s="99"/>
      <c r="EQR44" s="99"/>
      <c r="EQS44" s="99"/>
      <c r="EQT44" s="99"/>
      <c r="EQU44" s="99"/>
      <c r="EQV44" s="99"/>
      <c r="EQW44" s="99"/>
      <c r="EQX44" s="99"/>
      <c r="EQY44" s="99"/>
      <c r="EQZ44" s="99"/>
      <c r="ERA44" s="99"/>
      <c r="ERB44" s="99"/>
      <c r="ERC44" s="99"/>
      <c r="ERD44" s="99"/>
      <c r="ERE44" s="99"/>
      <c r="ERF44" s="99"/>
      <c r="ERG44" s="99"/>
      <c r="ERH44" s="99"/>
      <c r="ERI44" s="99"/>
      <c r="ERJ44" s="99"/>
      <c r="ERK44" s="99"/>
      <c r="ERL44" s="99"/>
      <c r="ERM44" s="99"/>
      <c r="ERN44" s="99"/>
      <c r="ERO44" s="99"/>
      <c r="ERP44" s="99"/>
      <c r="ERQ44" s="99"/>
      <c r="ERR44" s="99"/>
      <c r="ERS44" s="99"/>
      <c r="ERT44" s="99"/>
      <c r="ERU44" s="99"/>
      <c r="ERV44" s="99"/>
      <c r="ERW44" s="99"/>
      <c r="ERX44" s="99"/>
      <c r="ERY44" s="99"/>
      <c r="ERZ44" s="99"/>
      <c r="ESA44" s="99"/>
      <c r="ESB44" s="99"/>
      <c r="ESC44" s="99"/>
      <c r="ESD44" s="99"/>
      <c r="ESE44" s="99"/>
      <c r="ESF44" s="99"/>
      <c r="ESG44" s="99"/>
      <c r="ESH44" s="99"/>
      <c r="ESI44" s="99"/>
      <c r="ESJ44" s="99"/>
      <c r="ESK44" s="99"/>
      <c r="ESL44" s="99"/>
      <c r="ESM44" s="99"/>
      <c r="ESN44" s="99"/>
      <c r="ESO44" s="99"/>
      <c r="ESP44" s="99"/>
      <c r="ESQ44" s="99"/>
      <c r="ESR44" s="99"/>
      <c r="ESS44" s="99"/>
      <c r="EST44" s="99"/>
      <c r="ESU44" s="99"/>
      <c r="ESV44" s="99"/>
      <c r="ESW44" s="99"/>
      <c r="ESX44" s="99"/>
      <c r="ESY44" s="99"/>
      <c r="ESZ44" s="99"/>
      <c r="ETA44" s="99"/>
      <c r="ETB44" s="99"/>
      <c r="ETC44" s="99"/>
      <c r="ETD44" s="99"/>
      <c r="ETE44" s="99"/>
      <c r="ETF44" s="99"/>
      <c r="ETG44" s="99"/>
      <c r="ETH44" s="99"/>
      <c r="ETI44" s="99"/>
      <c r="ETJ44" s="99"/>
      <c r="ETK44" s="99"/>
      <c r="ETL44" s="99"/>
      <c r="ETM44" s="99"/>
      <c r="ETN44" s="99"/>
      <c r="ETO44" s="99"/>
      <c r="ETP44" s="99"/>
      <c r="ETQ44" s="99"/>
      <c r="ETR44" s="99"/>
      <c r="ETS44" s="99"/>
      <c r="ETT44" s="99"/>
      <c r="ETU44" s="99"/>
      <c r="ETV44" s="99"/>
      <c r="ETW44" s="99"/>
      <c r="ETX44" s="99"/>
      <c r="ETY44" s="99"/>
      <c r="ETZ44" s="99"/>
      <c r="EUA44" s="99"/>
      <c r="EUB44" s="99"/>
      <c r="EUC44" s="99"/>
      <c r="EUD44" s="99"/>
      <c r="EUE44" s="99"/>
      <c r="EUF44" s="99"/>
      <c r="EUG44" s="99"/>
      <c r="EUH44" s="99"/>
      <c r="EUI44" s="99"/>
      <c r="EUJ44" s="99"/>
      <c r="EUK44" s="99"/>
      <c r="EUL44" s="99"/>
      <c r="EUM44" s="99"/>
      <c r="EUN44" s="99"/>
      <c r="EUO44" s="99"/>
      <c r="EUP44" s="99"/>
      <c r="EUQ44" s="99"/>
      <c r="EUR44" s="99"/>
      <c r="EUS44" s="99"/>
      <c r="EUT44" s="99"/>
      <c r="EUU44" s="99"/>
      <c r="EUV44" s="99"/>
      <c r="EUW44" s="99"/>
      <c r="EUX44" s="99"/>
      <c r="EUY44" s="99"/>
      <c r="EUZ44" s="99"/>
      <c r="EVA44" s="99"/>
      <c r="EVB44" s="99"/>
      <c r="EVC44" s="99"/>
      <c r="EVD44" s="99"/>
      <c r="EVE44" s="99"/>
      <c r="EVF44" s="99"/>
      <c r="EVG44" s="99"/>
      <c r="EVH44" s="99"/>
      <c r="EVI44" s="99"/>
      <c r="EVJ44" s="99"/>
      <c r="EVK44" s="99"/>
      <c r="EVL44" s="99"/>
      <c r="EVM44" s="99"/>
      <c r="EVN44" s="99"/>
      <c r="EVO44" s="99"/>
      <c r="EVP44" s="99"/>
      <c r="EVQ44" s="99"/>
      <c r="EVR44" s="99"/>
      <c r="EVS44" s="99"/>
      <c r="EVT44" s="99"/>
      <c r="EVU44" s="99"/>
      <c r="EVV44" s="99"/>
      <c r="EVW44" s="99"/>
      <c r="EVX44" s="99"/>
      <c r="EVY44" s="99"/>
      <c r="EVZ44" s="99"/>
      <c r="EWA44" s="99"/>
      <c r="EWB44" s="99"/>
      <c r="EWC44" s="99"/>
      <c r="EWD44" s="99"/>
      <c r="EWE44" s="99"/>
      <c r="EWF44" s="99"/>
      <c r="EWG44" s="99"/>
      <c r="EWH44" s="99"/>
      <c r="EWI44" s="99"/>
      <c r="EWJ44" s="99"/>
      <c r="EWK44" s="99"/>
      <c r="EWL44" s="99"/>
      <c r="EWM44" s="99"/>
      <c r="EWN44" s="99"/>
      <c r="EWO44" s="99"/>
      <c r="EWP44" s="99"/>
      <c r="EWQ44" s="99"/>
      <c r="EWR44" s="99"/>
      <c r="EWS44" s="99"/>
      <c r="EWT44" s="99"/>
      <c r="EWU44" s="99"/>
      <c r="EWV44" s="99"/>
      <c r="EWW44" s="99"/>
      <c r="EWX44" s="99"/>
      <c r="EWY44" s="99"/>
      <c r="EWZ44" s="99"/>
      <c r="EXA44" s="99"/>
      <c r="EXB44" s="99"/>
      <c r="EXC44" s="99"/>
      <c r="EXD44" s="99"/>
      <c r="EXE44" s="99"/>
      <c r="EXF44" s="99"/>
      <c r="EXG44" s="99"/>
      <c r="EXH44" s="99"/>
      <c r="EXI44" s="99"/>
      <c r="EXJ44" s="99"/>
      <c r="EXK44" s="99"/>
      <c r="EXL44" s="99"/>
      <c r="EXM44" s="99"/>
      <c r="EXN44" s="99"/>
      <c r="EXO44" s="99"/>
      <c r="EXP44" s="99"/>
      <c r="EXQ44" s="99"/>
      <c r="EXR44" s="99"/>
      <c r="EXS44" s="99"/>
      <c r="EXT44" s="99"/>
      <c r="EXU44" s="99"/>
      <c r="EXV44" s="99"/>
      <c r="EXW44" s="99"/>
      <c r="EXX44" s="99"/>
      <c r="EXY44" s="99"/>
      <c r="EXZ44" s="99"/>
      <c r="EYA44" s="99"/>
      <c r="EYB44" s="99"/>
      <c r="EYC44" s="99"/>
      <c r="EYD44" s="99"/>
      <c r="EYE44" s="99"/>
      <c r="EYF44" s="99"/>
      <c r="EYG44" s="99"/>
      <c r="EYH44" s="99"/>
      <c r="EYI44" s="99"/>
      <c r="EYJ44" s="99"/>
      <c r="EYK44" s="99"/>
      <c r="EYL44" s="99"/>
      <c r="EYM44" s="99"/>
      <c r="EYN44" s="99"/>
      <c r="EYO44" s="99"/>
      <c r="EYP44" s="99"/>
      <c r="EYQ44" s="99"/>
      <c r="EYR44" s="99"/>
      <c r="EYS44" s="99"/>
      <c r="EYT44" s="99"/>
      <c r="EYU44" s="99"/>
      <c r="EYV44" s="99"/>
      <c r="EYW44" s="99"/>
      <c r="EYX44" s="99"/>
      <c r="EYY44" s="99"/>
      <c r="EYZ44" s="99"/>
      <c r="EZA44" s="99"/>
      <c r="EZB44" s="99"/>
      <c r="EZC44" s="99"/>
      <c r="EZD44" s="99"/>
      <c r="EZE44" s="99"/>
      <c r="EZF44" s="99"/>
      <c r="EZG44" s="99"/>
      <c r="EZH44" s="99"/>
      <c r="EZI44" s="99"/>
      <c r="EZJ44" s="99"/>
      <c r="EZK44" s="99"/>
      <c r="EZL44" s="99"/>
      <c r="EZM44" s="99"/>
      <c r="EZN44" s="99"/>
      <c r="EZO44" s="99"/>
      <c r="EZP44" s="99"/>
      <c r="EZQ44" s="99"/>
      <c r="EZR44" s="99"/>
      <c r="EZS44" s="99"/>
      <c r="EZT44" s="99"/>
      <c r="EZU44" s="99"/>
      <c r="EZV44" s="99"/>
      <c r="EZW44" s="99"/>
      <c r="EZX44" s="99"/>
      <c r="EZY44" s="99"/>
      <c r="EZZ44" s="99"/>
      <c r="FAA44" s="99"/>
      <c r="FAB44" s="99"/>
      <c r="FAC44" s="99"/>
      <c r="FAD44" s="99"/>
      <c r="FAE44" s="99"/>
      <c r="FAF44" s="99"/>
      <c r="FAG44" s="99"/>
      <c r="FAH44" s="99"/>
      <c r="FAI44" s="99"/>
      <c r="FAJ44" s="99"/>
      <c r="FAK44" s="99"/>
      <c r="FAL44" s="99"/>
      <c r="FAM44" s="99"/>
      <c r="FAN44" s="99"/>
      <c r="FAO44" s="99"/>
      <c r="FAP44" s="99"/>
      <c r="FAQ44" s="99"/>
      <c r="FAR44" s="99"/>
      <c r="FAS44" s="99"/>
      <c r="FAT44" s="99"/>
      <c r="FAU44" s="99"/>
      <c r="FAV44" s="99"/>
      <c r="FAW44" s="99"/>
      <c r="FAX44" s="99"/>
      <c r="FAY44" s="99"/>
      <c r="FAZ44" s="99"/>
      <c r="FBA44" s="99"/>
      <c r="FBB44" s="99"/>
      <c r="FBC44" s="99"/>
      <c r="FBD44" s="99"/>
      <c r="FBE44" s="99"/>
      <c r="FBF44" s="99"/>
      <c r="FBG44" s="99"/>
      <c r="FBH44" s="99"/>
      <c r="FBI44" s="99"/>
      <c r="FBJ44" s="99"/>
      <c r="FBK44" s="99"/>
      <c r="FBL44" s="99"/>
      <c r="FBM44" s="99"/>
      <c r="FBN44" s="99"/>
      <c r="FBO44" s="99"/>
      <c r="FBP44" s="99"/>
      <c r="FBQ44" s="99"/>
      <c r="FBR44" s="99"/>
      <c r="FBS44" s="99"/>
      <c r="FBT44" s="99"/>
      <c r="FBU44" s="99"/>
      <c r="FBV44" s="99"/>
      <c r="FBW44" s="99"/>
      <c r="FBX44" s="99"/>
      <c r="FBY44" s="99"/>
      <c r="FBZ44" s="99"/>
      <c r="FCA44" s="99"/>
      <c r="FCB44" s="99"/>
      <c r="FCC44" s="99"/>
      <c r="FCD44" s="99"/>
      <c r="FCE44" s="99"/>
      <c r="FCF44" s="99"/>
      <c r="FCG44" s="99"/>
      <c r="FCH44" s="99"/>
      <c r="FCI44" s="99"/>
      <c r="FCJ44" s="99"/>
      <c r="FCK44" s="99"/>
      <c r="FCL44" s="99"/>
      <c r="FCM44" s="99"/>
      <c r="FCN44" s="99"/>
      <c r="FCO44" s="99"/>
      <c r="FCP44" s="99"/>
      <c r="FCQ44" s="99"/>
      <c r="FCR44" s="99"/>
      <c r="FCS44" s="99"/>
      <c r="FCT44" s="99"/>
      <c r="FCU44" s="99"/>
      <c r="FCV44" s="99"/>
      <c r="FCW44" s="99"/>
      <c r="FCX44" s="99"/>
      <c r="FCY44" s="99"/>
      <c r="FCZ44" s="99"/>
      <c r="FDA44" s="99"/>
      <c r="FDB44" s="99"/>
      <c r="FDC44" s="99"/>
      <c r="FDD44" s="99"/>
      <c r="FDE44" s="99"/>
      <c r="FDF44" s="99"/>
      <c r="FDG44" s="99"/>
      <c r="FDH44" s="99"/>
      <c r="FDI44" s="99"/>
      <c r="FDJ44" s="99"/>
      <c r="FDK44" s="99"/>
      <c r="FDL44" s="99"/>
      <c r="FDM44" s="99"/>
      <c r="FDN44" s="99"/>
      <c r="FDO44" s="99"/>
      <c r="FDP44" s="99"/>
      <c r="FDQ44" s="99"/>
      <c r="FDR44" s="99"/>
      <c r="FDS44" s="99"/>
      <c r="FDT44" s="99"/>
      <c r="FDU44" s="99"/>
      <c r="FDV44" s="99"/>
      <c r="FDW44" s="99"/>
      <c r="FDX44" s="99"/>
      <c r="FDY44" s="99"/>
      <c r="FDZ44" s="99"/>
      <c r="FEA44" s="99"/>
      <c r="FEB44" s="99"/>
      <c r="FEC44" s="99"/>
      <c r="FED44" s="99"/>
      <c r="FEE44" s="99"/>
      <c r="FEF44" s="99"/>
      <c r="FEG44" s="99"/>
      <c r="FEH44" s="99"/>
      <c r="FEI44" s="99"/>
      <c r="FEJ44" s="99"/>
      <c r="FEK44" s="99"/>
      <c r="FEL44" s="99"/>
      <c r="FEM44" s="99"/>
      <c r="FEN44" s="99"/>
      <c r="FEO44" s="99"/>
      <c r="FEP44" s="99"/>
      <c r="FEQ44" s="99"/>
      <c r="FER44" s="99"/>
      <c r="FES44" s="99"/>
      <c r="FET44" s="99"/>
      <c r="FEU44" s="99"/>
      <c r="FEV44" s="99"/>
      <c r="FEW44" s="99"/>
      <c r="FEX44" s="99"/>
      <c r="FEY44" s="99"/>
      <c r="FEZ44" s="99"/>
      <c r="FFA44" s="99"/>
      <c r="FFB44" s="99"/>
      <c r="FFC44" s="99"/>
      <c r="FFD44" s="99"/>
      <c r="FFE44" s="99"/>
      <c r="FFF44" s="99"/>
      <c r="FFG44" s="99"/>
      <c r="FFH44" s="99"/>
      <c r="FFI44" s="99"/>
      <c r="FFJ44" s="99"/>
      <c r="FFK44" s="99"/>
      <c r="FFL44" s="99"/>
      <c r="FFM44" s="99"/>
      <c r="FFN44" s="99"/>
      <c r="FFO44" s="99"/>
      <c r="FFP44" s="99"/>
      <c r="FFQ44" s="99"/>
      <c r="FFR44" s="99"/>
      <c r="FFS44" s="99"/>
      <c r="FFT44" s="99"/>
      <c r="FFU44" s="99"/>
      <c r="FFV44" s="99"/>
      <c r="FFW44" s="99"/>
      <c r="FFX44" s="99"/>
      <c r="FFY44" s="99"/>
      <c r="FFZ44" s="99"/>
      <c r="FGA44" s="99"/>
      <c r="FGB44" s="99"/>
      <c r="FGC44" s="99"/>
      <c r="FGD44" s="99"/>
      <c r="FGE44" s="99"/>
      <c r="FGF44" s="99"/>
      <c r="FGG44" s="99"/>
      <c r="FGH44" s="99"/>
      <c r="FGI44" s="99"/>
      <c r="FGJ44" s="99"/>
      <c r="FGK44" s="99"/>
      <c r="FGL44" s="99"/>
      <c r="FGM44" s="99"/>
      <c r="FGN44" s="99"/>
      <c r="FGO44" s="99"/>
      <c r="FGP44" s="99"/>
      <c r="FGQ44" s="99"/>
      <c r="FGR44" s="99"/>
      <c r="FGS44" s="99"/>
      <c r="FGT44" s="99"/>
      <c r="FGU44" s="99"/>
      <c r="FGV44" s="99"/>
      <c r="FGW44" s="99"/>
      <c r="FGX44" s="99"/>
      <c r="FGY44" s="99"/>
      <c r="FGZ44" s="99"/>
      <c r="FHA44" s="99"/>
      <c r="FHB44" s="99"/>
      <c r="FHC44" s="99"/>
      <c r="FHD44" s="99"/>
      <c r="FHE44" s="99"/>
      <c r="FHF44" s="99"/>
      <c r="FHG44" s="99"/>
      <c r="FHH44" s="99"/>
      <c r="FHI44" s="99"/>
      <c r="FHJ44" s="99"/>
      <c r="FHK44" s="99"/>
      <c r="FHL44" s="99"/>
      <c r="FHM44" s="99"/>
      <c r="FHN44" s="99"/>
      <c r="FHO44" s="99"/>
      <c r="FHP44" s="99"/>
      <c r="FHQ44" s="99"/>
      <c r="FHR44" s="99"/>
      <c r="FHS44" s="99"/>
      <c r="FHT44" s="99"/>
      <c r="FHU44" s="99"/>
      <c r="FHV44" s="99"/>
      <c r="FHW44" s="99"/>
      <c r="FHX44" s="99"/>
      <c r="FHY44" s="99"/>
      <c r="FHZ44" s="99"/>
      <c r="FIA44" s="99"/>
      <c r="FIB44" s="99"/>
      <c r="FIC44" s="99"/>
      <c r="FID44" s="99"/>
      <c r="FIE44" s="99"/>
      <c r="FIF44" s="99"/>
      <c r="FIG44" s="99"/>
      <c r="FIH44" s="99"/>
      <c r="FII44" s="99"/>
      <c r="FIJ44" s="99"/>
      <c r="FIK44" s="99"/>
      <c r="FIL44" s="99"/>
      <c r="FIM44" s="99"/>
      <c r="FIN44" s="99"/>
      <c r="FIO44" s="99"/>
      <c r="FIP44" s="99"/>
      <c r="FIQ44" s="99"/>
      <c r="FIR44" s="99"/>
      <c r="FIS44" s="99"/>
      <c r="FIT44" s="99"/>
      <c r="FIU44" s="99"/>
      <c r="FIV44" s="99"/>
      <c r="FIW44" s="99"/>
      <c r="FIX44" s="99"/>
      <c r="FIY44" s="99"/>
      <c r="FIZ44" s="99"/>
      <c r="FJA44" s="99"/>
      <c r="FJB44" s="99"/>
      <c r="FJC44" s="99"/>
      <c r="FJD44" s="99"/>
      <c r="FJE44" s="99"/>
      <c r="FJF44" s="99"/>
      <c r="FJG44" s="99"/>
      <c r="FJH44" s="99"/>
      <c r="FJI44" s="99"/>
      <c r="FJJ44" s="99"/>
      <c r="FJK44" s="99"/>
      <c r="FJL44" s="99"/>
      <c r="FJM44" s="99"/>
      <c r="FJN44" s="99"/>
      <c r="FJO44" s="99"/>
      <c r="FJP44" s="99"/>
      <c r="FJQ44" s="99"/>
      <c r="FJR44" s="99"/>
      <c r="FJS44" s="99"/>
      <c r="FJT44" s="99"/>
      <c r="FJU44" s="99"/>
      <c r="FJV44" s="99"/>
      <c r="FJW44" s="99"/>
      <c r="FJX44" s="99"/>
      <c r="FJY44" s="99"/>
      <c r="FJZ44" s="99"/>
      <c r="FKA44" s="99"/>
      <c r="FKB44" s="99"/>
      <c r="FKC44" s="99"/>
      <c r="FKD44" s="99"/>
      <c r="FKE44" s="99"/>
      <c r="FKF44" s="99"/>
      <c r="FKG44" s="99"/>
      <c r="FKH44" s="99"/>
      <c r="FKI44" s="99"/>
      <c r="FKJ44" s="99"/>
      <c r="FKK44" s="99"/>
      <c r="FKL44" s="99"/>
      <c r="FKM44" s="99"/>
      <c r="FKN44" s="99"/>
      <c r="FKO44" s="99"/>
      <c r="FKP44" s="99"/>
      <c r="FKQ44" s="99"/>
      <c r="FKR44" s="99"/>
      <c r="FKS44" s="99"/>
      <c r="FKT44" s="99"/>
      <c r="FKU44" s="99"/>
      <c r="FKV44" s="99"/>
      <c r="FKW44" s="99"/>
      <c r="FKX44" s="99"/>
      <c r="FKY44" s="99"/>
      <c r="FKZ44" s="99"/>
      <c r="FLA44" s="99"/>
      <c r="FLB44" s="99"/>
      <c r="FLC44" s="99"/>
      <c r="FLD44" s="99"/>
      <c r="FLE44" s="99"/>
      <c r="FLF44" s="99"/>
      <c r="FLG44" s="99"/>
      <c r="FLH44" s="99"/>
      <c r="FLI44" s="99"/>
      <c r="FLJ44" s="99"/>
      <c r="FLK44" s="99"/>
      <c r="FLL44" s="99"/>
      <c r="FLM44" s="99"/>
      <c r="FLN44" s="99"/>
      <c r="FLO44" s="99"/>
      <c r="FLP44" s="99"/>
      <c r="FLQ44" s="99"/>
      <c r="FLR44" s="99"/>
      <c r="FLS44" s="99"/>
      <c r="FLT44" s="99"/>
      <c r="FLU44" s="99"/>
      <c r="FLV44" s="99"/>
      <c r="FLW44" s="99"/>
      <c r="FLX44" s="99"/>
      <c r="FLY44" s="99"/>
      <c r="FLZ44" s="99"/>
      <c r="FMA44" s="99"/>
      <c r="FMB44" s="99"/>
      <c r="FMC44" s="99"/>
      <c r="FMD44" s="99"/>
      <c r="FME44" s="99"/>
      <c r="FMF44" s="99"/>
      <c r="FMG44" s="99"/>
      <c r="FMH44" s="99"/>
      <c r="FMI44" s="99"/>
      <c r="FMJ44" s="99"/>
      <c r="FMK44" s="99"/>
      <c r="FML44" s="99"/>
      <c r="FMM44" s="99"/>
      <c r="FMN44" s="99"/>
      <c r="FMO44" s="99"/>
      <c r="FMP44" s="99"/>
      <c r="FMQ44" s="99"/>
      <c r="FMR44" s="99"/>
      <c r="FMS44" s="99"/>
      <c r="FMT44" s="99"/>
      <c r="FMU44" s="99"/>
      <c r="FMV44" s="99"/>
      <c r="FMW44" s="99"/>
      <c r="FMX44" s="99"/>
      <c r="FMY44" s="99"/>
      <c r="FMZ44" s="99"/>
      <c r="FNA44" s="99"/>
      <c r="FNB44" s="99"/>
      <c r="FNC44" s="99"/>
      <c r="FND44" s="99"/>
      <c r="FNE44" s="99"/>
      <c r="FNF44" s="99"/>
      <c r="FNG44" s="99"/>
      <c r="FNH44" s="99"/>
      <c r="FNI44" s="99"/>
      <c r="FNJ44" s="99"/>
      <c r="FNK44" s="99"/>
      <c r="FNL44" s="99"/>
      <c r="FNM44" s="99"/>
      <c r="FNN44" s="99"/>
      <c r="FNO44" s="99"/>
      <c r="FNP44" s="99"/>
      <c r="FNQ44" s="99"/>
      <c r="FNR44" s="99"/>
      <c r="FNS44" s="99"/>
      <c r="FNT44" s="99"/>
      <c r="FNU44" s="99"/>
      <c r="FNV44" s="99"/>
      <c r="FNW44" s="99"/>
      <c r="FNX44" s="99"/>
      <c r="FNY44" s="99"/>
      <c r="FNZ44" s="99"/>
      <c r="FOA44" s="99"/>
      <c r="FOB44" s="99"/>
      <c r="FOC44" s="99"/>
      <c r="FOD44" s="99"/>
      <c r="FOE44" s="99"/>
      <c r="FOF44" s="99"/>
      <c r="FOG44" s="99"/>
      <c r="FOH44" s="99"/>
      <c r="FOI44" s="99"/>
      <c r="FOJ44" s="99"/>
      <c r="FOK44" s="99"/>
      <c r="FOL44" s="99"/>
      <c r="FOM44" s="99"/>
      <c r="FON44" s="99"/>
      <c r="FOO44" s="99"/>
      <c r="FOP44" s="99"/>
      <c r="FOQ44" s="99"/>
      <c r="FOR44" s="99"/>
      <c r="FOS44" s="99"/>
      <c r="FOT44" s="99"/>
      <c r="FOU44" s="99"/>
      <c r="FOV44" s="99"/>
      <c r="FOW44" s="99"/>
      <c r="FOX44" s="99"/>
      <c r="FOY44" s="99"/>
      <c r="FOZ44" s="99"/>
      <c r="FPA44" s="99"/>
      <c r="FPB44" s="99"/>
      <c r="FPC44" s="99"/>
      <c r="FPD44" s="99"/>
      <c r="FPE44" s="99"/>
      <c r="FPF44" s="99"/>
      <c r="FPG44" s="99"/>
      <c r="FPH44" s="99"/>
      <c r="FPI44" s="99"/>
      <c r="FPJ44" s="99"/>
      <c r="FPK44" s="99"/>
      <c r="FPL44" s="99"/>
      <c r="FPM44" s="99"/>
      <c r="FPN44" s="99"/>
      <c r="FPO44" s="99"/>
      <c r="FPP44" s="99"/>
      <c r="FPQ44" s="99"/>
      <c r="FPR44" s="99"/>
      <c r="FPS44" s="99"/>
      <c r="FPT44" s="99"/>
      <c r="FPU44" s="99"/>
      <c r="FPV44" s="99"/>
      <c r="FPW44" s="99"/>
      <c r="FPX44" s="99"/>
      <c r="FPY44" s="99"/>
      <c r="FPZ44" s="99"/>
      <c r="FQA44" s="99"/>
      <c r="FQB44" s="99"/>
      <c r="FQC44" s="99"/>
      <c r="FQD44" s="99"/>
      <c r="FQE44" s="99"/>
      <c r="FQF44" s="99"/>
      <c r="FQG44" s="99"/>
      <c r="FQH44" s="99"/>
      <c r="FQI44" s="99"/>
      <c r="FQJ44" s="99"/>
      <c r="FQK44" s="99"/>
      <c r="FQL44" s="99"/>
      <c r="FQM44" s="99"/>
      <c r="FQN44" s="99"/>
      <c r="FQO44" s="99"/>
      <c r="FQP44" s="99"/>
      <c r="FQQ44" s="99"/>
      <c r="FQR44" s="99"/>
      <c r="FQS44" s="99"/>
      <c r="FQT44" s="99"/>
      <c r="FQU44" s="99"/>
      <c r="FQV44" s="99"/>
      <c r="FQW44" s="99"/>
      <c r="FQX44" s="99"/>
      <c r="FQY44" s="99"/>
      <c r="FQZ44" s="99"/>
      <c r="FRA44" s="99"/>
      <c r="FRB44" s="99"/>
      <c r="FRC44" s="99"/>
      <c r="FRD44" s="99"/>
      <c r="FRE44" s="99"/>
      <c r="FRF44" s="99"/>
      <c r="FRG44" s="99"/>
      <c r="FRH44" s="99"/>
      <c r="FRI44" s="99"/>
      <c r="FRJ44" s="99"/>
      <c r="FRK44" s="99"/>
      <c r="FRL44" s="99"/>
      <c r="FRM44" s="99"/>
      <c r="FRN44" s="99"/>
      <c r="FRO44" s="99"/>
      <c r="FRP44" s="99"/>
      <c r="FRQ44" s="99"/>
      <c r="FRR44" s="99"/>
      <c r="FRS44" s="99"/>
      <c r="FRT44" s="99"/>
      <c r="FRU44" s="99"/>
      <c r="FRV44" s="99"/>
      <c r="FRW44" s="99"/>
      <c r="FRX44" s="99"/>
      <c r="FRY44" s="99"/>
      <c r="FRZ44" s="99"/>
      <c r="FSA44" s="99"/>
      <c r="FSB44" s="99"/>
      <c r="FSC44" s="99"/>
      <c r="FSD44" s="99"/>
      <c r="FSE44" s="99"/>
      <c r="FSF44" s="99"/>
      <c r="FSG44" s="99"/>
      <c r="FSH44" s="99"/>
      <c r="FSI44" s="99"/>
      <c r="FSJ44" s="99"/>
      <c r="FSK44" s="99"/>
      <c r="FSL44" s="99"/>
      <c r="FSM44" s="99"/>
      <c r="FSN44" s="99"/>
      <c r="FSO44" s="99"/>
      <c r="FSP44" s="99"/>
      <c r="FSQ44" s="99"/>
      <c r="FSR44" s="99"/>
      <c r="FSS44" s="99"/>
      <c r="FST44" s="99"/>
      <c r="FSU44" s="99"/>
      <c r="FSV44" s="99"/>
      <c r="FSW44" s="99"/>
      <c r="FSX44" s="99"/>
      <c r="FSY44" s="99"/>
      <c r="FSZ44" s="99"/>
      <c r="FTA44" s="99"/>
      <c r="FTB44" s="99"/>
      <c r="FTC44" s="99"/>
      <c r="FTD44" s="99"/>
      <c r="FTE44" s="99"/>
      <c r="FTF44" s="99"/>
      <c r="FTG44" s="99"/>
      <c r="FTH44" s="99"/>
      <c r="FTI44" s="99"/>
      <c r="FTJ44" s="99"/>
      <c r="FTK44" s="99"/>
      <c r="FTL44" s="99"/>
      <c r="FTM44" s="99"/>
      <c r="FTN44" s="99"/>
      <c r="FTO44" s="99"/>
      <c r="FTP44" s="99"/>
      <c r="FTQ44" s="99"/>
      <c r="FTR44" s="99"/>
      <c r="FTS44" s="99"/>
      <c r="FTT44" s="99"/>
      <c r="FTU44" s="99"/>
      <c r="FTV44" s="99"/>
      <c r="FTW44" s="99"/>
      <c r="FTX44" s="99"/>
      <c r="FTY44" s="99"/>
      <c r="FTZ44" s="99"/>
      <c r="FUA44" s="99"/>
      <c r="FUB44" s="99"/>
      <c r="FUC44" s="99"/>
      <c r="FUD44" s="99"/>
      <c r="FUE44" s="99"/>
      <c r="FUF44" s="99"/>
      <c r="FUG44" s="99"/>
      <c r="FUH44" s="99"/>
      <c r="FUI44" s="99"/>
      <c r="FUJ44" s="99"/>
      <c r="FUK44" s="99"/>
      <c r="FUL44" s="99"/>
      <c r="FUM44" s="99"/>
      <c r="FUN44" s="99"/>
      <c r="FUO44" s="99"/>
      <c r="FUP44" s="99"/>
      <c r="FUQ44" s="99"/>
      <c r="FUR44" s="99"/>
      <c r="FUS44" s="99"/>
      <c r="FUT44" s="99"/>
      <c r="FUU44" s="99"/>
      <c r="FUV44" s="99"/>
      <c r="FUW44" s="99"/>
      <c r="FUX44" s="99"/>
      <c r="FUY44" s="99"/>
      <c r="FUZ44" s="99"/>
      <c r="FVA44" s="99"/>
      <c r="FVB44" s="99"/>
      <c r="FVC44" s="99"/>
      <c r="FVD44" s="99"/>
      <c r="FVE44" s="99"/>
      <c r="FVF44" s="99"/>
      <c r="FVG44" s="99"/>
      <c r="FVH44" s="99"/>
      <c r="FVI44" s="99"/>
      <c r="FVJ44" s="99"/>
      <c r="FVK44" s="99"/>
      <c r="FVL44" s="99"/>
      <c r="FVM44" s="99"/>
      <c r="FVN44" s="99"/>
      <c r="FVO44" s="99"/>
      <c r="FVP44" s="99"/>
      <c r="FVQ44" s="99"/>
      <c r="FVR44" s="99"/>
      <c r="FVS44" s="99"/>
      <c r="FVT44" s="99"/>
      <c r="FVU44" s="99"/>
      <c r="FVV44" s="99"/>
      <c r="FVW44" s="99"/>
      <c r="FVX44" s="99"/>
      <c r="FVY44" s="99"/>
      <c r="FVZ44" s="99"/>
      <c r="FWA44" s="99"/>
      <c r="FWB44" s="99"/>
      <c r="FWC44" s="99"/>
      <c r="FWD44" s="99"/>
      <c r="FWE44" s="99"/>
      <c r="FWF44" s="99"/>
      <c r="FWG44" s="99"/>
      <c r="FWH44" s="99"/>
      <c r="FWI44" s="99"/>
      <c r="FWJ44" s="99"/>
      <c r="FWK44" s="99"/>
      <c r="FWL44" s="99"/>
      <c r="FWM44" s="99"/>
      <c r="FWN44" s="99"/>
      <c r="FWO44" s="99"/>
      <c r="FWP44" s="99"/>
      <c r="FWQ44" s="99"/>
      <c r="FWR44" s="99"/>
      <c r="FWS44" s="99"/>
      <c r="FWT44" s="99"/>
      <c r="FWU44" s="99"/>
      <c r="FWV44" s="99"/>
      <c r="FWW44" s="99"/>
      <c r="FWX44" s="99"/>
      <c r="FWY44" s="99"/>
      <c r="FWZ44" s="99"/>
      <c r="FXA44" s="99"/>
      <c r="FXB44" s="99"/>
      <c r="FXC44" s="99"/>
      <c r="FXD44" s="99"/>
      <c r="FXE44" s="99"/>
      <c r="FXF44" s="99"/>
      <c r="FXG44" s="99"/>
      <c r="FXH44" s="99"/>
      <c r="FXI44" s="99"/>
      <c r="FXJ44" s="99"/>
      <c r="FXK44" s="99"/>
      <c r="FXL44" s="99"/>
      <c r="FXM44" s="99"/>
      <c r="FXN44" s="99"/>
      <c r="FXO44" s="99"/>
      <c r="FXP44" s="99"/>
      <c r="FXQ44" s="99"/>
      <c r="FXR44" s="99"/>
      <c r="FXS44" s="99"/>
      <c r="FXT44" s="99"/>
      <c r="FXU44" s="99"/>
      <c r="FXV44" s="99"/>
      <c r="FXW44" s="99"/>
      <c r="FXX44" s="99"/>
      <c r="FXY44" s="99"/>
      <c r="FXZ44" s="99"/>
      <c r="FYA44" s="99"/>
      <c r="FYB44" s="99"/>
      <c r="FYC44" s="99"/>
      <c r="FYD44" s="99"/>
      <c r="FYE44" s="99"/>
      <c r="FYF44" s="99"/>
      <c r="FYG44" s="99"/>
      <c r="FYH44" s="99"/>
      <c r="FYI44" s="99"/>
      <c r="FYJ44" s="99"/>
      <c r="FYK44" s="99"/>
      <c r="FYL44" s="99"/>
      <c r="FYM44" s="99"/>
      <c r="FYN44" s="99"/>
      <c r="FYO44" s="99"/>
      <c r="FYP44" s="99"/>
      <c r="FYQ44" s="99"/>
      <c r="FYR44" s="99"/>
      <c r="FYS44" s="99"/>
      <c r="FYT44" s="99"/>
      <c r="FYU44" s="99"/>
      <c r="FYV44" s="99"/>
      <c r="FYW44" s="99"/>
      <c r="FYX44" s="99"/>
      <c r="FYY44" s="99"/>
      <c r="FYZ44" s="99"/>
      <c r="FZA44" s="99"/>
      <c r="FZB44" s="99"/>
      <c r="FZC44" s="99"/>
      <c r="FZD44" s="99"/>
      <c r="FZE44" s="99"/>
      <c r="FZF44" s="99"/>
      <c r="FZG44" s="99"/>
      <c r="FZH44" s="99"/>
      <c r="FZI44" s="99"/>
      <c r="FZJ44" s="99"/>
      <c r="FZK44" s="99"/>
      <c r="FZL44" s="99"/>
      <c r="FZM44" s="99"/>
      <c r="FZN44" s="99"/>
      <c r="FZO44" s="99"/>
      <c r="FZP44" s="99"/>
      <c r="FZQ44" s="99"/>
      <c r="FZR44" s="99"/>
      <c r="FZS44" s="99"/>
      <c r="FZT44" s="99"/>
      <c r="FZU44" s="99"/>
      <c r="FZV44" s="99"/>
      <c r="FZW44" s="99"/>
      <c r="FZX44" s="99"/>
      <c r="FZY44" s="99"/>
      <c r="FZZ44" s="99"/>
      <c r="GAA44" s="99"/>
      <c r="GAB44" s="99"/>
      <c r="GAC44" s="99"/>
      <c r="GAD44" s="99"/>
      <c r="GAE44" s="99"/>
      <c r="GAF44" s="99"/>
      <c r="GAG44" s="99"/>
      <c r="GAH44" s="99"/>
      <c r="GAI44" s="99"/>
      <c r="GAJ44" s="99"/>
      <c r="GAK44" s="99"/>
      <c r="GAL44" s="99"/>
      <c r="GAM44" s="99"/>
      <c r="GAN44" s="99"/>
      <c r="GAO44" s="99"/>
      <c r="GAP44" s="99"/>
      <c r="GAQ44" s="99"/>
      <c r="GAR44" s="99"/>
      <c r="GAS44" s="99"/>
      <c r="GAT44" s="99"/>
      <c r="GAU44" s="99"/>
      <c r="GAV44" s="99"/>
      <c r="GAW44" s="99"/>
      <c r="GAX44" s="99"/>
      <c r="GAY44" s="99"/>
      <c r="GAZ44" s="99"/>
      <c r="GBA44" s="99"/>
      <c r="GBB44" s="99"/>
      <c r="GBC44" s="99"/>
      <c r="GBD44" s="99"/>
      <c r="GBE44" s="99"/>
      <c r="GBF44" s="99"/>
      <c r="GBG44" s="99"/>
      <c r="GBH44" s="99"/>
      <c r="GBI44" s="99"/>
      <c r="GBJ44" s="99"/>
      <c r="GBK44" s="99"/>
      <c r="GBL44" s="99"/>
      <c r="GBM44" s="99"/>
      <c r="GBN44" s="99"/>
      <c r="GBO44" s="99"/>
      <c r="GBP44" s="99"/>
      <c r="GBQ44" s="99"/>
      <c r="GBR44" s="99"/>
      <c r="GBS44" s="99"/>
      <c r="GBT44" s="99"/>
      <c r="GBU44" s="99"/>
      <c r="GBV44" s="99"/>
      <c r="GBW44" s="99"/>
      <c r="GBX44" s="99"/>
      <c r="GBY44" s="99"/>
      <c r="GBZ44" s="99"/>
      <c r="GCA44" s="99"/>
      <c r="GCB44" s="99"/>
      <c r="GCC44" s="99"/>
      <c r="GCD44" s="99"/>
      <c r="GCE44" s="99"/>
      <c r="GCF44" s="99"/>
      <c r="GCG44" s="99"/>
      <c r="GCH44" s="99"/>
      <c r="GCI44" s="99"/>
      <c r="GCJ44" s="99"/>
      <c r="GCK44" s="99"/>
      <c r="GCL44" s="99"/>
      <c r="GCM44" s="99"/>
      <c r="GCN44" s="99"/>
      <c r="GCO44" s="99"/>
      <c r="GCP44" s="99"/>
      <c r="GCQ44" s="99"/>
      <c r="GCR44" s="99"/>
      <c r="GCS44" s="99"/>
      <c r="GCT44" s="99"/>
      <c r="GCU44" s="99"/>
      <c r="GCV44" s="99"/>
      <c r="GCW44" s="99"/>
      <c r="GCX44" s="99"/>
      <c r="GCY44" s="99"/>
      <c r="GCZ44" s="99"/>
      <c r="GDA44" s="99"/>
      <c r="GDB44" s="99"/>
      <c r="GDC44" s="99"/>
      <c r="GDD44" s="99"/>
      <c r="GDE44" s="99"/>
      <c r="GDF44" s="99"/>
      <c r="GDG44" s="99"/>
      <c r="GDH44" s="99"/>
      <c r="GDI44" s="99"/>
      <c r="GDJ44" s="99"/>
      <c r="GDK44" s="99"/>
      <c r="GDL44" s="99"/>
      <c r="GDM44" s="99"/>
      <c r="GDN44" s="99"/>
      <c r="GDO44" s="99"/>
      <c r="GDP44" s="99"/>
      <c r="GDQ44" s="99"/>
      <c r="GDR44" s="99"/>
      <c r="GDS44" s="99"/>
      <c r="GDT44" s="99"/>
      <c r="GDU44" s="99"/>
      <c r="GDV44" s="99"/>
      <c r="GDW44" s="99"/>
      <c r="GDX44" s="99"/>
      <c r="GDY44" s="99"/>
      <c r="GDZ44" s="99"/>
      <c r="GEA44" s="99"/>
      <c r="GEB44" s="99"/>
      <c r="GEC44" s="99"/>
      <c r="GED44" s="99"/>
      <c r="GEE44" s="99"/>
      <c r="GEF44" s="99"/>
      <c r="GEG44" s="99"/>
      <c r="GEH44" s="99"/>
      <c r="GEI44" s="99"/>
      <c r="GEJ44" s="99"/>
      <c r="GEK44" s="99"/>
      <c r="GEL44" s="99"/>
      <c r="GEM44" s="99"/>
      <c r="GEN44" s="99"/>
      <c r="GEO44" s="99"/>
      <c r="GEP44" s="99"/>
      <c r="GEQ44" s="99"/>
      <c r="GER44" s="99"/>
      <c r="GES44" s="99"/>
      <c r="GET44" s="99"/>
      <c r="GEU44" s="99"/>
      <c r="GEV44" s="99"/>
      <c r="GEW44" s="99"/>
      <c r="GEX44" s="99"/>
      <c r="GEY44" s="99"/>
      <c r="GEZ44" s="99"/>
      <c r="GFA44" s="99"/>
      <c r="GFB44" s="99"/>
      <c r="GFC44" s="99"/>
      <c r="GFD44" s="99"/>
      <c r="GFE44" s="99"/>
      <c r="GFF44" s="99"/>
      <c r="GFG44" s="99"/>
      <c r="GFH44" s="99"/>
      <c r="GFI44" s="99"/>
      <c r="GFJ44" s="99"/>
      <c r="GFK44" s="99"/>
      <c r="GFL44" s="99"/>
      <c r="GFM44" s="99"/>
      <c r="GFN44" s="99"/>
      <c r="GFO44" s="99"/>
      <c r="GFP44" s="99"/>
      <c r="GFQ44" s="99"/>
      <c r="GFR44" s="99"/>
      <c r="GFS44" s="99"/>
      <c r="GFT44" s="99"/>
      <c r="GFU44" s="99"/>
      <c r="GFV44" s="99"/>
      <c r="GFW44" s="99"/>
      <c r="GFX44" s="99"/>
      <c r="GFY44" s="99"/>
      <c r="GFZ44" s="99"/>
      <c r="GGA44" s="99"/>
      <c r="GGB44" s="99"/>
      <c r="GGC44" s="99"/>
      <c r="GGD44" s="99"/>
      <c r="GGE44" s="99"/>
      <c r="GGF44" s="99"/>
      <c r="GGG44" s="99"/>
      <c r="GGH44" s="99"/>
      <c r="GGI44" s="99"/>
      <c r="GGJ44" s="99"/>
      <c r="GGK44" s="99"/>
      <c r="GGL44" s="99"/>
      <c r="GGM44" s="99"/>
      <c r="GGN44" s="99"/>
      <c r="GGO44" s="99"/>
      <c r="GGP44" s="99"/>
      <c r="GGQ44" s="99"/>
      <c r="GGR44" s="99"/>
      <c r="GGS44" s="99"/>
      <c r="GGT44" s="99"/>
      <c r="GGU44" s="99"/>
      <c r="GGV44" s="99"/>
      <c r="GGW44" s="99"/>
      <c r="GGX44" s="99"/>
      <c r="GGY44" s="99"/>
      <c r="GGZ44" s="99"/>
      <c r="GHA44" s="99"/>
      <c r="GHB44" s="99"/>
      <c r="GHC44" s="99"/>
      <c r="GHD44" s="99"/>
      <c r="GHE44" s="99"/>
      <c r="GHF44" s="99"/>
      <c r="GHG44" s="99"/>
      <c r="GHH44" s="99"/>
      <c r="GHI44" s="99"/>
      <c r="GHJ44" s="99"/>
      <c r="GHK44" s="99"/>
      <c r="GHL44" s="99"/>
      <c r="GHM44" s="99"/>
      <c r="GHN44" s="99"/>
      <c r="GHO44" s="99"/>
      <c r="GHP44" s="99"/>
      <c r="GHQ44" s="99"/>
      <c r="GHR44" s="99"/>
      <c r="GHS44" s="99"/>
      <c r="GHT44" s="99"/>
      <c r="GHU44" s="99"/>
      <c r="GHV44" s="99"/>
      <c r="GHW44" s="99"/>
      <c r="GHX44" s="99"/>
      <c r="GHY44" s="99"/>
      <c r="GHZ44" s="99"/>
      <c r="GIA44" s="99"/>
      <c r="GIB44" s="99"/>
      <c r="GIC44" s="99"/>
      <c r="GID44" s="99"/>
      <c r="GIE44" s="99"/>
      <c r="GIF44" s="99"/>
      <c r="GIG44" s="99"/>
      <c r="GIH44" s="99"/>
      <c r="GII44" s="99"/>
      <c r="GIJ44" s="99"/>
      <c r="GIK44" s="99"/>
      <c r="GIL44" s="99"/>
      <c r="GIM44" s="99"/>
      <c r="GIN44" s="99"/>
      <c r="GIO44" s="99"/>
      <c r="GIP44" s="99"/>
      <c r="GIQ44" s="99"/>
      <c r="GIR44" s="99"/>
      <c r="GIS44" s="99"/>
      <c r="GIT44" s="99"/>
      <c r="GIU44" s="99"/>
      <c r="GIV44" s="99"/>
      <c r="GIW44" s="99"/>
      <c r="GIX44" s="99"/>
      <c r="GIY44" s="99"/>
      <c r="GIZ44" s="99"/>
      <c r="GJA44" s="99"/>
      <c r="GJB44" s="99"/>
      <c r="GJC44" s="99"/>
      <c r="GJD44" s="99"/>
      <c r="GJE44" s="99"/>
      <c r="GJF44" s="99"/>
      <c r="GJG44" s="99"/>
      <c r="GJH44" s="99"/>
      <c r="GJI44" s="99"/>
      <c r="GJJ44" s="99"/>
      <c r="GJK44" s="99"/>
      <c r="GJL44" s="99"/>
      <c r="GJM44" s="99"/>
      <c r="GJN44" s="99"/>
      <c r="GJO44" s="99"/>
      <c r="GJP44" s="99"/>
      <c r="GJQ44" s="99"/>
      <c r="GJR44" s="99"/>
      <c r="GJS44" s="99"/>
      <c r="GJT44" s="99"/>
      <c r="GJU44" s="99"/>
      <c r="GJV44" s="99"/>
      <c r="GJW44" s="99"/>
      <c r="GJX44" s="99"/>
      <c r="GJY44" s="99"/>
      <c r="GJZ44" s="99"/>
      <c r="GKA44" s="99"/>
      <c r="GKB44" s="99"/>
      <c r="GKC44" s="99"/>
      <c r="GKD44" s="99"/>
      <c r="GKE44" s="99"/>
      <c r="GKF44" s="99"/>
      <c r="GKG44" s="99"/>
      <c r="GKH44" s="99"/>
      <c r="GKI44" s="99"/>
      <c r="GKJ44" s="99"/>
      <c r="GKK44" s="99"/>
      <c r="GKL44" s="99"/>
      <c r="GKM44" s="99"/>
      <c r="GKN44" s="99"/>
      <c r="GKO44" s="99"/>
      <c r="GKP44" s="99"/>
      <c r="GKQ44" s="99"/>
      <c r="GKR44" s="99"/>
      <c r="GKS44" s="99"/>
      <c r="GKT44" s="99"/>
      <c r="GKU44" s="99"/>
      <c r="GKV44" s="99"/>
      <c r="GKW44" s="99"/>
      <c r="GKX44" s="99"/>
      <c r="GKY44" s="99"/>
      <c r="GKZ44" s="99"/>
      <c r="GLA44" s="99"/>
      <c r="GLB44" s="99"/>
      <c r="GLC44" s="99"/>
      <c r="GLD44" s="99"/>
      <c r="GLE44" s="99"/>
      <c r="GLF44" s="99"/>
      <c r="GLG44" s="99"/>
      <c r="GLH44" s="99"/>
      <c r="GLI44" s="99"/>
      <c r="GLJ44" s="99"/>
      <c r="GLK44" s="99"/>
      <c r="GLL44" s="99"/>
      <c r="GLM44" s="99"/>
      <c r="GLN44" s="99"/>
      <c r="GLO44" s="99"/>
      <c r="GLP44" s="99"/>
      <c r="GLQ44" s="99"/>
      <c r="GLR44" s="99"/>
      <c r="GLS44" s="99"/>
      <c r="GLT44" s="99"/>
      <c r="GLU44" s="99"/>
      <c r="GLV44" s="99"/>
      <c r="GLW44" s="99"/>
      <c r="GLX44" s="99"/>
      <c r="GLY44" s="99"/>
      <c r="GLZ44" s="99"/>
      <c r="GMA44" s="99"/>
      <c r="GMB44" s="99"/>
      <c r="GMC44" s="99"/>
      <c r="GMD44" s="99"/>
      <c r="GME44" s="99"/>
      <c r="GMF44" s="99"/>
      <c r="GMG44" s="99"/>
      <c r="GMH44" s="99"/>
      <c r="GMI44" s="99"/>
      <c r="GMJ44" s="99"/>
      <c r="GMK44" s="99"/>
      <c r="GML44" s="99"/>
      <c r="GMM44" s="99"/>
      <c r="GMN44" s="99"/>
      <c r="GMO44" s="99"/>
      <c r="GMP44" s="99"/>
      <c r="GMQ44" s="99"/>
      <c r="GMR44" s="99"/>
      <c r="GMS44" s="99"/>
      <c r="GMT44" s="99"/>
      <c r="GMU44" s="99"/>
      <c r="GMV44" s="99"/>
      <c r="GMW44" s="99"/>
      <c r="GMX44" s="99"/>
      <c r="GMY44" s="99"/>
      <c r="GMZ44" s="99"/>
      <c r="GNA44" s="99"/>
      <c r="GNB44" s="99"/>
      <c r="GNC44" s="99"/>
      <c r="GND44" s="99"/>
      <c r="GNE44" s="99"/>
      <c r="GNF44" s="99"/>
      <c r="GNG44" s="99"/>
      <c r="GNH44" s="99"/>
      <c r="GNI44" s="99"/>
      <c r="GNJ44" s="99"/>
      <c r="GNK44" s="99"/>
      <c r="GNL44" s="99"/>
      <c r="GNM44" s="99"/>
      <c r="GNN44" s="99"/>
      <c r="GNO44" s="99"/>
      <c r="GNP44" s="99"/>
      <c r="GNQ44" s="99"/>
      <c r="GNR44" s="99"/>
      <c r="GNS44" s="99"/>
      <c r="GNT44" s="99"/>
      <c r="GNU44" s="99"/>
      <c r="GNV44" s="99"/>
      <c r="GNW44" s="99"/>
      <c r="GNX44" s="99"/>
      <c r="GNY44" s="99"/>
      <c r="GNZ44" s="99"/>
      <c r="GOA44" s="99"/>
      <c r="GOB44" s="99"/>
      <c r="GOC44" s="99"/>
      <c r="GOD44" s="99"/>
      <c r="GOE44" s="99"/>
      <c r="GOF44" s="99"/>
      <c r="GOG44" s="99"/>
      <c r="GOH44" s="99"/>
      <c r="GOI44" s="99"/>
      <c r="GOJ44" s="99"/>
      <c r="GOK44" s="99"/>
      <c r="GOL44" s="99"/>
      <c r="GOM44" s="99"/>
      <c r="GON44" s="99"/>
      <c r="GOO44" s="99"/>
      <c r="GOP44" s="99"/>
      <c r="GOQ44" s="99"/>
      <c r="GOR44" s="99"/>
      <c r="GOS44" s="99"/>
      <c r="GOT44" s="99"/>
      <c r="GOU44" s="99"/>
      <c r="GOV44" s="99"/>
      <c r="GOW44" s="99"/>
      <c r="GOX44" s="99"/>
      <c r="GOY44" s="99"/>
      <c r="GOZ44" s="99"/>
      <c r="GPA44" s="99"/>
      <c r="GPB44" s="99"/>
      <c r="GPC44" s="99"/>
      <c r="GPD44" s="99"/>
      <c r="GPE44" s="99"/>
      <c r="GPF44" s="99"/>
      <c r="GPG44" s="99"/>
      <c r="GPH44" s="99"/>
      <c r="GPI44" s="99"/>
      <c r="GPJ44" s="99"/>
      <c r="GPK44" s="99"/>
      <c r="GPL44" s="99"/>
      <c r="GPM44" s="99"/>
      <c r="GPN44" s="99"/>
      <c r="GPO44" s="99"/>
      <c r="GPP44" s="99"/>
      <c r="GPQ44" s="99"/>
      <c r="GPR44" s="99"/>
      <c r="GPS44" s="99"/>
      <c r="GPT44" s="99"/>
      <c r="GPU44" s="99"/>
      <c r="GPV44" s="99"/>
      <c r="GPW44" s="99"/>
      <c r="GPX44" s="99"/>
      <c r="GPY44" s="99"/>
      <c r="GPZ44" s="99"/>
      <c r="GQA44" s="99"/>
      <c r="GQB44" s="99"/>
      <c r="GQC44" s="99"/>
      <c r="GQD44" s="99"/>
      <c r="GQE44" s="99"/>
      <c r="GQF44" s="99"/>
      <c r="GQG44" s="99"/>
      <c r="GQH44" s="99"/>
      <c r="GQI44" s="99"/>
      <c r="GQJ44" s="99"/>
      <c r="GQK44" s="99"/>
      <c r="GQL44" s="99"/>
      <c r="GQM44" s="99"/>
      <c r="GQN44" s="99"/>
      <c r="GQO44" s="99"/>
      <c r="GQP44" s="99"/>
      <c r="GQQ44" s="99"/>
      <c r="GQR44" s="99"/>
      <c r="GQS44" s="99"/>
      <c r="GQT44" s="99"/>
      <c r="GQU44" s="99"/>
      <c r="GQV44" s="99"/>
      <c r="GQW44" s="99"/>
      <c r="GQX44" s="99"/>
      <c r="GQY44" s="99"/>
      <c r="GQZ44" s="99"/>
      <c r="GRA44" s="99"/>
      <c r="GRB44" s="99"/>
      <c r="GRC44" s="99"/>
      <c r="GRD44" s="99"/>
      <c r="GRE44" s="99"/>
      <c r="GRF44" s="99"/>
      <c r="GRG44" s="99"/>
      <c r="GRH44" s="99"/>
      <c r="GRI44" s="99"/>
      <c r="GRJ44" s="99"/>
      <c r="GRK44" s="99"/>
      <c r="GRL44" s="99"/>
      <c r="GRM44" s="99"/>
      <c r="GRN44" s="99"/>
      <c r="GRO44" s="99"/>
      <c r="GRP44" s="99"/>
      <c r="GRQ44" s="99"/>
      <c r="GRR44" s="99"/>
      <c r="GRS44" s="99"/>
      <c r="GRT44" s="99"/>
      <c r="GRU44" s="99"/>
      <c r="GRV44" s="99"/>
      <c r="GRW44" s="99"/>
      <c r="GRX44" s="99"/>
      <c r="GRY44" s="99"/>
      <c r="GRZ44" s="99"/>
      <c r="GSA44" s="99"/>
      <c r="GSB44" s="99"/>
      <c r="GSC44" s="99"/>
      <c r="GSD44" s="99"/>
      <c r="GSE44" s="99"/>
      <c r="GSF44" s="99"/>
      <c r="GSG44" s="99"/>
      <c r="GSH44" s="99"/>
      <c r="GSI44" s="99"/>
      <c r="GSJ44" s="99"/>
      <c r="GSK44" s="99"/>
      <c r="GSL44" s="99"/>
      <c r="GSM44" s="99"/>
      <c r="GSN44" s="99"/>
      <c r="GSO44" s="99"/>
      <c r="GSP44" s="99"/>
      <c r="GSQ44" s="99"/>
      <c r="GSR44" s="99"/>
      <c r="GSS44" s="99"/>
      <c r="GST44" s="99"/>
      <c r="GSU44" s="99"/>
      <c r="GSV44" s="99"/>
      <c r="GSW44" s="99"/>
      <c r="GSX44" s="99"/>
      <c r="GSY44" s="99"/>
      <c r="GSZ44" s="99"/>
      <c r="GTA44" s="99"/>
      <c r="GTB44" s="99"/>
      <c r="GTC44" s="99"/>
      <c r="GTD44" s="99"/>
      <c r="GTE44" s="99"/>
      <c r="GTF44" s="99"/>
      <c r="GTG44" s="99"/>
      <c r="GTH44" s="99"/>
      <c r="GTI44" s="99"/>
      <c r="GTJ44" s="99"/>
      <c r="GTK44" s="99"/>
      <c r="GTL44" s="99"/>
      <c r="GTM44" s="99"/>
      <c r="GTN44" s="99"/>
      <c r="GTO44" s="99"/>
      <c r="GTP44" s="99"/>
      <c r="GTQ44" s="99"/>
      <c r="GTR44" s="99"/>
      <c r="GTS44" s="99"/>
      <c r="GTT44" s="99"/>
      <c r="GTU44" s="99"/>
      <c r="GTV44" s="99"/>
      <c r="GTW44" s="99"/>
      <c r="GTX44" s="99"/>
      <c r="GTY44" s="99"/>
      <c r="GTZ44" s="99"/>
      <c r="GUA44" s="99"/>
      <c r="GUB44" s="99"/>
      <c r="GUC44" s="99"/>
      <c r="GUD44" s="99"/>
      <c r="GUE44" s="99"/>
      <c r="GUF44" s="99"/>
      <c r="GUG44" s="99"/>
      <c r="GUH44" s="99"/>
      <c r="GUI44" s="99"/>
      <c r="GUJ44" s="99"/>
      <c r="GUK44" s="99"/>
      <c r="GUL44" s="99"/>
      <c r="GUM44" s="99"/>
      <c r="GUN44" s="99"/>
      <c r="GUO44" s="99"/>
      <c r="GUP44" s="99"/>
      <c r="GUQ44" s="99"/>
      <c r="GUR44" s="99"/>
      <c r="GUS44" s="99"/>
      <c r="GUT44" s="99"/>
      <c r="GUU44" s="99"/>
      <c r="GUV44" s="99"/>
      <c r="GUW44" s="99"/>
      <c r="GUX44" s="99"/>
      <c r="GUY44" s="99"/>
      <c r="GUZ44" s="99"/>
      <c r="GVA44" s="99"/>
      <c r="GVB44" s="99"/>
      <c r="GVC44" s="99"/>
      <c r="GVD44" s="99"/>
      <c r="GVE44" s="99"/>
      <c r="GVF44" s="99"/>
      <c r="GVG44" s="99"/>
      <c r="GVH44" s="99"/>
      <c r="GVI44" s="99"/>
      <c r="GVJ44" s="99"/>
      <c r="GVK44" s="99"/>
      <c r="GVL44" s="99"/>
      <c r="GVM44" s="99"/>
      <c r="GVN44" s="99"/>
      <c r="GVO44" s="99"/>
      <c r="GVP44" s="99"/>
      <c r="GVQ44" s="99"/>
      <c r="GVR44" s="99"/>
      <c r="GVS44" s="99"/>
      <c r="GVT44" s="99"/>
      <c r="GVU44" s="99"/>
      <c r="GVV44" s="99"/>
      <c r="GVW44" s="99"/>
      <c r="GVX44" s="99"/>
      <c r="GVY44" s="99"/>
      <c r="GVZ44" s="99"/>
      <c r="GWA44" s="99"/>
      <c r="GWB44" s="99"/>
      <c r="GWC44" s="99"/>
      <c r="GWD44" s="99"/>
      <c r="GWE44" s="99"/>
      <c r="GWF44" s="99"/>
      <c r="GWG44" s="99"/>
      <c r="GWH44" s="99"/>
      <c r="GWI44" s="99"/>
      <c r="GWJ44" s="99"/>
      <c r="GWK44" s="99"/>
      <c r="GWL44" s="99"/>
      <c r="GWM44" s="99"/>
      <c r="GWN44" s="99"/>
      <c r="GWO44" s="99"/>
      <c r="GWP44" s="99"/>
      <c r="GWQ44" s="99"/>
      <c r="GWR44" s="99"/>
      <c r="GWS44" s="99"/>
      <c r="GWT44" s="99"/>
      <c r="GWU44" s="99"/>
      <c r="GWV44" s="99"/>
      <c r="GWW44" s="99"/>
      <c r="GWX44" s="99"/>
      <c r="GWY44" s="99"/>
      <c r="GWZ44" s="99"/>
      <c r="GXA44" s="99"/>
      <c r="GXB44" s="99"/>
      <c r="GXC44" s="99"/>
      <c r="GXD44" s="99"/>
      <c r="GXE44" s="99"/>
      <c r="GXF44" s="99"/>
      <c r="GXG44" s="99"/>
      <c r="GXH44" s="99"/>
      <c r="GXI44" s="99"/>
      <c r="GXJ44" s="99"/>
      <c r="GXK44" s="99"/>
      <c r="GXL44" s="99"/>
      <c r="GXM44" s="99"/>
      <c r="GXN44" s="99"/>
      <c r="GXO44" s="99"/>
      <c r="GXP44" s="99"/>
      <c r="GXQ44" s="99"/>
      <c r="GXR44" s="99"/>
      <c r="GXS44" s="99"/>
      <c r="GXT44" s="99"/>
      <c r="GXU44" s="99"/>
      <c r="GXV44" s="99"/>
      <c r="GXW44" s="99"/>
      <c r="GXX44" s="99"/>
      <c r="GXY44" s="99"/>
      <c r="GXZ44" s="99"/>
      <c r="GYA44" s="99"/>
      <c r="GYB44" s="99"/>
      <c r="GYC44" s="99"/>
      <c r="GYD44" s="99"/>
      <c r="GYE44" s="99"/>
      <c r="GYF44" s="99"/>
      <c r="GYG44" s="99"/>
      <c r="GYH44" s="99"/>
      <c r="GYI44" s="99"/>
      <c r="GYJ44" s="99"/>
      <c r="GYK44" s="99"/>
      <c r="GYL44" s="99"/>
      <c r="GYM44" s="99"/>
      <c r="GYN44" s="99"/>
      <c r="GYO44" s="99"/>
      <c r="GYP44" s="99"/>
      <c r="GYQ44" s="99"/>
      <c r="GYR44" s="99"/>
      <c r="GYS44" s="99"/>
      <c r="GYT44" s="99"/>
      <c r="GYU44" s="99"/>
      <c r="GYV44" s="99"/>
      <c r="GYW44" s="99"/>
      <c r="GYX44" s="99"/>
      <c r="GYY44" s="99"/>
      <c r="GYZ44" s="99"/>
      <c r="GZA44" s="99"/>
      <c r="GZB44" s="99"/>
      <c r="GZC44" s="99"/>
      <c r="GZD44" s="99"/>
      <c r="GZE44" s="99"/>
      <c r="GZF44" s="99"/>
      <c r="GZG44" s="99"/>
      <c r="GZH44" s="99"/>
      <c r="GZI44" s="99"/>
      <c r="GZJ44" s="99"/>
      <c r="GZK44" s="99"/>
      <c r="GZL44" s="99"/>
      <c r="GZM44" s="99"/>
      <c r="GZN44" s="99"/>
      <c r="GZO44" s="99"/>
      <c r="GZP44" s="99"/>
      <c r="GZQ44" s="99"/>
      <c r="GZR44" s="99"/>
      <c r="GZS44" s="99"/>
      <c r="GZT44" s="99"/>
      <c r="GZU44" s="99"/>
      <c r="GZV44" s="99"/>
      <c r="GZW44" s="99"/>
      <c r="GZX44" s="99"/>
      <c r="GZY44" s="99"/>
      <c r="GZZ44" s="99"/>
      <c r="HAA44" s="99"/>
      <c r="HAB44" s="99"/>
      <c r="HAC44" s="99"/>
      <c r="HAD44" s="99"/>
      <c r="HAE44" s="99"/>
      <c r="HAF44" s="99"/>
      <c r="HAG44" s="99"/>
      <c r="HAH44" s="99"/>
      <c r="HAI44" s="99"/>
      <c r="HAJ44" s="99"/>
      <c r="HAK44" s="99"/>
      <c r="HAL44" s="99"/>
      <c r="HAM44" s="99"/>
      <c r="HAN44" s="99"/>
      <c r="HAO44" s="99"/>
      <c r="HAP44" s="99"/>
      <c r="HAQ44" s="99"/>
      <c r="HAR44" s="99"/>
      <c r="HAS44" s="99"/>
      <c r="HAT44" s="99"/>
      <c r="HAU44" s="99"/>
      <c r="HAV44" s="99"/>
      <c r="HAW44" s="99"/>
      <c r="HAX44" s="99"/>
      <c r="HAY44" s="99"/>
      <c r="HAZ44" s="99"/>
      <c r="HBA44" s="99"/>
      <c r="HBB44" s="99"/>
      <c r="HBC44" s="99"/>
      <c r="HBD44" s="99"/>
      <c r="HBE44" s="99"/>
      <c r="HBF44" s="99"/>
      <c r="HBG44" s="99"/>
      <c r="HBH44" s="99"/>
      <c r="HBI44" s="99"/>
      <c r="HBJ44" s="99"/>
      <c r="HBK44" s="99"/>
      <c r="HBL44" s="99"/>
      <c r="HBM44" s="99"/>
      <c r="HBN44" s="99"/>
      <c r="HBO44" s="99"/>
      <c r="HBP44" s="99"/>
      <c r="HBQ44" s="99"/>
      <c r="HBR44" s="99"/>
      <c r="HBS44" s="99"/>
      <c r="HBT44" s="99"/>
      <c r="HBU44" s="99"/>
      <c r="HBV44" s="99"/>
      <c r="HBW44" s="99"/>
      <c r="HBX44" s="99"/>
      <c r="HBY44" s="99"/>
      <c r="HBZ44" s="99"/>
      <c r="HCA44" s="99"/>
      <c r="HCB44" s="99"/>
      <c r="HCC44" s="99"/>
      <c r="HCD44" s="99"/>
      <c r="HCE44" s="99"/>
      <c r="HCF44" s="99"/>
      <c r="HCG44" s="99"/>
      <c r="HCH44" s="99"/>
      <c r="HCI44" s="99"/>
      <c r="HCJ44" s="99"/>
      <c r="HCK44" s="99"/>
      <c r="HCL44" s="99"/>
      <c r="HCM44" s="99"/>
      <c r="HCN44" s="99"/>
      <c r="HCO44" s="99"/>
      <c r="HCP44" s="99"/>
      <c r="HCQ44" s="99"/>
      <c r="HCR44" s="99"/>
      <c r="HCS44" s="99"/>
      <c r="HCT44" s="99"/>
      <c r="HCU44" s="99"/>
      <c r="HCV44" s="99"/>
      <c r="HCW44" s="99"/>
      <c r="HCX44" s="99"/>
      <c r="HCY44" s="99"/>
      <c r="HCZ44" s="99"/>
      <c r="HDA44" s="99"/>
      <c r="HDB44" s="99"/>
      <c r="HDC44" s="99"/>
      <c r="HDD44" s="99"/>
      <c r="HDE44" s="99"/>
      <c r="HDF44" s="99"/>
      <c r="HDG44" s="99"/>
      <c r="HDH44" s="99"/>
      <c r="HDI44" s="99"/>
      <c r="HDJ44" s="99"/>
      <c r="HDK44" s="99"/>
      <c r="HDL44" s="99"/>
      <c r="HDM44" s="99"/>
      <c r="HDN44" s="99"/>
      <c r="HDO44" s="99"/>
      <c r="HDP44" s="99"/>
      <c r="HDQ44" s="99"/>
      <c r="HDR44" s="99"/>
      <c r="HDS44" s="99"/>
      <c r="HDT44" s="99"/>
      <c r="HDU44" s="99"/>
      <c r="HDV44" s="99"/>
      <c r="HDW44" s="99"/>
      <c r="HDX44" s="99"/>
      <c r="HDY44" s="99"/>
      <c r="HDZ44" s="99"/>
      <c r="HEA44" s="99"/>
      <c r="HEB44" s="99"/>
      <c r="HEC44" s="99"/>
      <c r="HED44" s="99"/>
      <c r="HEE44" s="99"/>
      <c r="HEF44" s="99"/>
      <c r="HEG44" s="99"/>
      <c r="HEH44" s="99"/>
      <c r="HEI44" s="99"/>
      <c r="HEJ44" s="99"/>
      <c r="HEK44" s="99"/>
      <c r="HEL44" s="99"/>
      <c r="HEM44" s="99"/>
      <c r="HEN44" s="99"/>
      <c r="HEO44" s="99"/>
      <c r="HEP44" s="99"/>
      <c r="HEQ44" s="99"/>
      <c r="HER44" s="99"/>
      <c r="HES44" s="99"/>
      <c r="HET44" s="99"/>
      <c r="HEU44" s="99"/>
      <c r="HEV44" s="99"/>
      <c r="HEW44" s="99"/>
      <c r="HEX44" s="99"/>
      <c r="HEY44" s="99"/>
      <c r="HEZ44" s="99"/>
      <c r="HFA44" s="99"/>
      <c r="HFB44" s="99"/>
      <c r="HFC44" s="99"/>
      <c r="HFD44" s="99"/>
      <c r="HFE44" s="99"/>
      <c r="HFF44" s="99"/>
      <c r="HFG44" s="99"/>
      <c r="HFH44" s="99"/>
      <c r="HFI44" s="99"/>
      <c r="HFJ44" s="99"/>
      <c r="HFK44" s="99"/>
      <c r="HFL44" s="99"/>
      <c r="HFM44" s="99"/>
      <c r="HFN44" s="99"/>
      <c r="HFO44" s="99"/>
      <c r="HFP44" s="99"/>
      <c r="HFQ44" s="99"/>
      <c r="HFR44" s="99"/>
      <c r="HFS44" s="99"/>
      <c r="HFT44" s="99"/>
      <c r="HFU44" s="99"/>
      <c r="HFV44" s="99"/>
      <c r="HFW44" s="99"/>
      <c r="HFX44" s="99"/>
      <c r="HFY44" s="99"/>
      <c r="HFZ44" s="99"/>
      <c r="HGA44" s="99"/>
      <c r="HGB44" s="99"/>
      <c r="HGC44" s="99"/>
      <c r="HGD44" s="99"/>
      <c r="HGE44" s="99"/>
      <c r="HGF44" s="99"/>
      <c r="HGG44" s="99"/>
      <c r="HGH44" s="99"/>
      <c r="HGI44" s="99"/>
      <c r="HGJ44" s="99"/>
      <c r="HGK44" s="99"/>
      <c r="HGL44" s="99"/>
      <c r="HGM44" s="99"/>
      <c r="HGN44" s="99"/>
      <c r="HGO44" s="99"/>
      <c r="HGP44" s="99"/>
      <c r="HGQ44" s="99"/>
      <c r="HGR44" s="99"/>
      <c r="HGS44" s="99"/>
      <c r="HGT44" s="99"/>
      <c r="HGU44" s="99"/>
      <c r="HGV44" s="99"/>
      <c r="HGW44" s="99"/>
      <c r="HGX44" s="99"/>
      <c r="HGY44" s="99"/>
      <c r="HGZ44" s="99"/>
      <c r="HHA44" s="99"/>
      <c r="HHB44" s="99"/>
      <c r="HHC44" s="99"/>
      <c r="HHD44" s="99"/>
      <c r="HHE44" s="99"/>
      <c r="HHF44" s="99"/>
      <c r="HHG44" s="99"/>
      <c r="HHH44" s="99"/>
      <c r="HHI44" s="99"/>
      <c r="HHJ44" s="99"/>
      <c r="HHK44" s="99"/>
      <c r="HHL44" s="99"/>
      <c r="HHM44" s="99"/>
      <c r="HHN44" s="99"/>
      <c r="HHO44" s="99"/>
      <c r="HHP44" s="99"/>
      <c r="HHQ44" s="99"/>
      <c r="HHR44" s="99"/>
      <c r="HHS44" s="99"/>
      <c r="HHT44" s="99"/>
      <c r="HHU44" s="99"/>
      <c r="HHV44" s="99"/>
      <c r="HHW44" s="99"/>
      <c r="HHX44" s="99"/>
      <c r="HHY44" s="99"/>
      <c r="HHZ44" s="99"/>
      <c r="HIA44" s="99"/>
      <c r="HIB44" s="99"/>
      <c r="HIC44" s="99"/>
      <c r="HID44" s="99"/>
      <c r="HIE44" s="99"/>
      <c r="HIF44" s="99"/>
      <c r="HIG44" s="99"/>
      <c r="HIH44" s="99"/>
      <c r="HII44" s="99"/>
      <c r="HIJ44" s="99"/>
      <c r="HIK44" s="99"/>
      <c r="HIL44" s="99"/>
      <c r="HIM44" s="99"/>
      <c r="HIN44" s="99"/>
      <c r="HIO44" s="99"/>
      <c r="HIP44" s="99"/>
      <c r="HIQ44" s="99"/>
      <c r="HIR44" s="99"/>
      <c r="HIS44" s="99"/>
      <c r="HIT44" s="99"/>
      <c r="HIU44" s="99"/>
      <c r="HIV44" s="99"/>
      <c r="HIW44" s="99"/>
      <c r="HIX44" s="99"/>
      <c r="HIY44" s="99"/>
      <c r="HIZ44" s="99"/>
      <c r="HJA44" s="99"/>
      <c r="HJB44" s="99"/>
      <c r="HJC44" s="99"/>
      <c r="HJD44" s="99"/>
      <c r="HJE44" s="99"/>
      <c r="HJF44" s="99"/>
      <c r="HJG44" s="99"/>
      <c r="HJH44" s="99"/>
      <c r="HJI44" s="99"/>
      <c r="HJJ44" s="99"/>
      <c r="HJK44" s="99"/>
      <c r="HJL44" s="99"/>
      <c r="HJM44" s="99"/>
      <c r="HJN44" s="99"/>
      <c r="HJO44" s="99"/>
      <c r="HJP44" s="99"/>
      <c r="HJQ44" s="99"/>
      <c r="HJR44" s="99"/>
      <c r="HJS44" s="99"/>
      <c r="HJT44" s="99"/>
      <c r="HJU44" s="99"/>
      <c r="HJV44" s="99"/>
      <c r="HJW44" s="99"/>
      <c r="HJX44" s="99"/>
      <c r="HJY44" s="99"/>
      <c r="HJZ44" s="99"/>
      <c r="HKA44" s="99"/>
      <c r="HKB44" s="99"/>
      <c r="HKC44" s="99"/>
      <c r="HKD44" s="99"/>
      <c r="HKE44" s="99"/>
      <c r="HKF44" s="99"/>
      <c r="HKG44" s="99"/>
      <c r="HKH44" s="99"/>
      <c r="HKI44" s="99"/>
      <c r="HKJ44" s="99"/>
      <c r="HKK44" s="99"/>
      <c r="HKL44" s="99"/>
      <c r="HKM44" s="99"/>
      <c r="HKN44" s="99"/>
      <c r="HKO44" s="99"/>
      <c r="HKP44" s="99"/>
      <c r="HKQ44" s="99"/>
      <c r="HKR44" s="99"/>
      <c r="HKS44" s="99"/>
      <c r="HKT44" s="99"/>
      <c r="HKU44" s="99"/>
      <c r="HKV44" s="99"/>
      <c r="HKW44" s="99"/>
      <c r="HKX44" s="99"/>
      <c r="HKY44" s="99"/>
      <c r="HKZ44" s="99"/>
      <c r="HLA44" s="99"/>
      <c r="HLB44" s="99"/>
      <c r="HLC44" s="99"/>
      <c r="HLD44" s="99"/>
      <c r="HLE44" s="99"/>
      <c r="HLF44" s="99"/>
      <c r="HLG44" s="99"/>
      <c r="HLH44" s="99"/>
      <c r="HLI44" s="99"/>
      <c r="HLJ44" s="99"/>
      <c r="HLK44" s="99"/>
      <c r="HLL44" s="99"/>
      <c r="HLM44" s="99"/>
      <c r="HLN44" s="99"/>
      <c r="HLO44" s="99"/>
      <c r="HLP44" s="99"/>
      <c r="HLQ44" s="99"/>
      <c r="HLR44" s="99"/>
      <c r="HLS44" s="99"/>
      <c r="HLT44" s="99"/>
      <c r="HLU44" s="99"/>
      <c r="HLV44" s="99"/>
      <c r="HLW44" s="99"/>
      <c r="HLX44" s="99"/>
      <c r="HLY44" s="99"/>
      <c r="HLZ44" s="99"/>
      <c r="HMA44" s="99"/>
      <c r="HMB44" s="99"/>
      <c r="HMC44" s="99"/>
      <c r="HMD44" s="99"/>
      <c r="HME44" s="99"/>
      <c r="HMF44" s="99"/>
      <c r="HMG44" s="99"/>
      <c r="HMH44" s="99"/>
      <c r="HMI44" s="99"/>
      <c r="HMJ44" s="99"/>
      <c r="HMK44" s="99"/>
      <c r="HML44" s="99"/>
      <c r="HMM44" s="99"/>
      <c r="HMN44" s="99"/>
      <c r="HMO44" s="99"/>
      <c r="HMP44" s="99"/>
      <c r="HMQ44" s="99"/>
      <c r="HMR44" s="99"/>
      <c r="HMS44" s="99"/>
      <c r="HMT44" s="99"/>
      <c r="HMU44" s="99"/>
      <c r="HMV44" s="99"/>
      <c r="HMW44" s="99"/>
      <c r="HMX44" s="99"/>
      <c r="HMY44" s="99"/>
      <c r="HMZ44" s="99"/>
      <c r="HNA44" s="99"/>
      <c r="HNB44" s="99"/>
      <c r="HNC44" s="99"/>
      <c r="HND44" s="99"/>
      <c r="HNE44" s="99"/>
      <c r="HNF44" s="99"/>
      <c r="HNG44" s="99"/>
      <c r="HNH44" s="99"/>
      <c r="HNI44" s="99"/>
      <c r="HNJ44" s="99"/>
      <c r="HNK44" s="99"/>
      <c r="HNL44" s="99"/>
      <c r="HNM44" s="99"/>
      <c r="HNN44" s="99"/>
      <c r="HNO44" s="99"/>
      <c r="HNP44" s="99"/>
      <c r="HNQ44" s="99"/>
      <c r="HNR44" s="99"/>
      <c r="HNS44" s="99"/>
      <c r="HNT44" s="99"/>
      <c r="HNU44" s="99"/>
      <c r="HNV44" s="99"/>
      <c r="HNW44" s="99"/>
      <c r="HNX44" s="99"/>
      <c r="HNY44" s="99"/>
      <c r="HNZ44" s="99"/>
      <c r="HOA44" s="99"/>
      <c r="HOB44" s="99"/>
      <c r="HOC44" s="99"/>
      <c r="HOD44" s="99"/>
      <c r="HOE44" s="99"/>
      <c r="HOF44" s="99"/>
      <c r="HOG44" s="99"/>
      <c r="HOH44" s="99"/>
      <c r="HOI44" s="99"/>
      <c r="HOJ44" s="99"/>
      <c r="HOK44" s="99"/>
      <c r="HOL44" s="99"/>
      <c r="HOM44" s="99"/>
      <c r="HON44" s="99"/>
      <c r="HOO44" s="99"/>
      <c r="HOP44" s="99"/>
      <c r="HOQ44" s="99"/>
      <c r="HOR44" s="99"/>
      <c r="HOS44" s="99"/>
      <c r="HOT44" s="99"/>
      <c r="HOU44" s="99"/>
      <c r="HOV44" s="99"/>
      <c r="HOW44" s="99"/>
      <c r="HOX44" s="99"/>
      <c r="HOY44" s="99"/>
      <c r="HOZ44" s="99"/>
      <c r="HPA44" s="99"/>
      <c r="HPB44" s="99"/>
      <c r="HPC44" s="99"/>
      <c r="HPD44" s="99"/>
      <c r="HPE44" s="99"/>
      <c r="HPF44" s="99"/>
      <c r="HPG44" s="99"/>
      <c r="HPH44" s="99"/>
      <c r="HPI44" s="99"/>
      <c r="HPJ44" s="99"/>
      <c r="HPK44" s="99"/>
      <c r="HPL44" s="99"/>
      <c r="HPM44" s="99"/>
      <c r="HPN44" s="99"/>
      <c r="HPO44" s="99"/>
      <c r="HPP44" s="99"/>
      <c r="HPQ44" s="99"/>
      <c r="HPR44" s="99"/>
      <c r="HPS44" s="99"/>
      <c r="HPT44" s="99"/>
      <c r="HPU44" s="99"/>
      <c r="HPV44" s="99"/>
      <c r="HPW44" s="99"/>
      <c r="HPX44" s="99"/>
      <c r="HPY44" s="99"/>
      <c r="HPZ44" s="99"/>
      <c r="HQA44" s="99"/>
      <c r="HQB44" s="99"/>
      <c r="HQC44" s="99"/>
      <c r="HQD44" s="99"/>
      <c r="HQE44" s="99"/>
      <c r="HQF44" s="99"/>
      <c r="HQG44" s="99"/>
      <c r="HQH44" s="99"/>
      <c r="HQI44" s="99"/>
      <c r="HQJ44" s="99"/>
      <c r="HQK44" s="99"/>
      <c r="HQL44" s="99"/>
      <c r="HQM44" s="99"/>
      <c r="HQN44" s="99"/>
      <c r="HQO44" s="99"/>
      <c r="HQP44" s="99"/>
      <c r="HQQ44" s="99"/>
      <c r="HQR44" s="99"/>
      <c r="HQS44" s="99"/>
      <c r="HQT44" s="99"/>
      <c r="HQU44" s="99"/>
      <c r="HQV44" s="99"/>
      <c r="HQW44" s="99"/>
      <c r="HQX44" s="99"/>
      <c r="HQY44" s="99"/>
      <c r="HQZ44" s="99"/>
      <c r="HRA44" s="99"/>
      <c r="HRB44" s="99"/>
      <c r="HRC44" s="99"/>
      <c r="HRD44" s="99"/>
      <c r="HRE44" s="99"/>
      <c r="HRF44" s="99"/>
      <c r="HRG44" s="99"/>
      <c r="HRH44" s="99"/>
      <c r="HRI44" s="99"/>
      <c r="HRJ44" s="99"/>
      <c r="HRK44" s="99"/>
      <c r="HRL44" s="99"/>
      <c r="HRM44" s="99"/>
      <c r="HRN44" s="99"/>
      <c r="HRO44" s="99"/>
      <c r="HRP44" s="99"/>
      <c r="HRQ44" s="99"/>
      <c r="HRR44" s="99"/>
      <c r="HRS44" s="99"/>
      <c r="HRT44" s="99"/>
      <c r="HRU44" s="99"/>
      <c r="HRV44" s="99"/>
      <c r="HRW44" s="99"/>
      <c r="HRX44" s="99"/>
      <c r="HRY44" s="99"/>
      <c r="HRZ44" s="99"/>
      <c r="HSA44" s="99"/>
      <c r="HSB44" s="99"/>
      <c r="HSC44" s="99"/>
      <c r="HSD44" s="99"/>
      <c r="HSE44" s="99"/>
      <c r="HSF44" s="99"/>
      <c r="HSG44" s="99"/>
      <c r="HSH44" s="99"/>
      <c r="HSI44" s="99"/>
      <c r="HSJ44" s="99"/>
      <c r="HSK44" s="99"/>
      <c r="HSL44" s="99"/>
      <c r="HSM44" s="99"/>
      <c r="HSN44" s="99"/>
      <c r="HSO44" s="99"/>
      <c r="HSP44" s="99"/>
      <c r="HSQ44" s="99"/>
      <c r="HSR44" s="99"/>
      <c r="HSS44" s="99"/>
      <c r="HST44" s="99"/>
      <c r="HSU44" s="99"/>
      <c r="HSV44" s="99"/>
      <c r="HSW44" s="99"/>
      <c r="HSX44" s="99"/>
      <c r="HSY44" s="99"/>
      <c r="HSZ44" s="99"/>
      <c r="HTA44" s="99"/>
      <c r="HTB44" s="99"/>
      <c r="HTC44" s="99"/>
      <c r="HTD44" s="99"/>
      <c r="HTE44" s="99"/>
      <c r="HTF44" s="99"/>
      <c r="HTG44" s="99"/>
      <c r="HTH44" s="99"/>
      <c r="HTI44" s="99"/>
      <c r="HTJ44" s="99"/>
      <c r="HTK44" s="99"/>
      <c r="HTL44" s="99"/>
      <c r="HTM44" s="99"/>
      <c r="HTN44" s="99"/>
      <c r="HTO44" s="99"/>
      <c r="HTP44" s="99"/>
      <c r="HTQ44" s="99"/>
      <c r="HTR44" s="99"/>
      <c r="HTS44" s="99"/>
      <c r="HTT44" s="99"/>
      <c r="HTU44" s="99"/>
      <c r="HTV44" s="99"/>
      <c r="HTW44" s="99"/>
      <c r="HTX44" s="99"/>
      <c r="HTY44" s="99"/>
      <c r="HTZ44" s="99"/>
      <c r="HUA44" s="99"/>
      <c r="HUB44" s="99"/>
      <c r="HUC44" s="99"/>
      <c r="HUD44" s="99"/>
      <c r="HUE44" s="99"/>
      <c r="HUF44" s="99"/>
      <c r="HUG44" s="99"/>
      <c r="HUH44" s="99"/>
      <c r="HUI44" s="99"/>
      <c r="HUJ44" s="99"/>
      <c r="HUK44" s="99"/>
      <c r="HUL44" s="99"/>
      <c r="HUM44" s="99"/>
      <c r="HUN44" s="99"/>
      <c r="HUO44" s="99"/>
      <c r="HUP44" s="99"/>
      <c r="HUQ44" s="99"/>
      <c r="HUR44" s="99"/>
      <c r="HUS44" s="99"/>
      <c r="HUT44" s="99"/>
      <c r="HUU44" s="99"/>
      <c r="HUV44" s="99"/>
      <c r="HUW44" s="99"/>
      <c r="HUX44" s="99"/>
      <c r="HUY44" s="99"/>
      <c r="HUZ44" s="99"/>
      <c r="HVA44" s="99"/>
      <c r="HVB44" s="99"/>
      <c r="HVC44" s="99"/>
      <c r="HVD44" s="99"/>
      <c r="HVE44" s="99"/>
      <c r="HVF44" s="99"/>
      <c r="HVG44" s="99"/>
      <c r="HVH44" s="99"/>
      <c r="HVI44" s="99"/>
      <c r="HVJ44" s="99"/>
      <c r="HVK44" s="99"/>
      <c r="HVL44" s="99"/>
      <c r="HVM44" s="99"/>
      <c r="HVN44" s="99"/>
      <c r="HVO44" s="99"/>
      <c r="HVP44" s="99"/>
      <c r="HVQ44" s="99"/>
      <c r="HVR44" s="99"/>
      <c r="HVS44" s="99"/>
      <c r="HVT44" s="99"/>
      <c r="HVU44" s="99"/>
      <c r="HVV44" s="99"/>
      <c r="HVW44" s="99"/>
      <c r="HVX44" s="99"/>
      <c r="HVY44" s="99"/>
      <c r="HVZ44" s="99"/>
      <c r="HWA44" s="99"/>
      <c r="HWB44" s="99"/>
      <c r="HWC44" s="99"/>
      <c r="HWD44" s="99"/>
      <c r="HWE44" s="99"/>
      <c r="HWF44" s="99"/>
      <c r="HWG44" s="99"/>
      <c r="HWH44" s="99"/>
      <c r="HWI44" s="99"/>
      <c r="HWJ44" s="99"/>
      <c r="HWK44" s="99"/>
      <c r="HWL44" s="99"/>
      <c r="HWM44" s="99"/>
      <c r="HWN44" s="99"/>
      <c r="HWO44" s="99"/>
      <c r="HWP44" s="99"/>
      <c r="HWQ44" s="99"/>
      <c r="HWR44" s="99"/>
      <c r="HWS44" s="99"/>
      <c r="HWT44" s="99"/>
      <c r="HWU44" s="99"/>
      <c r="HWV44" s="99"/>
      <c r="HWW44" s="99"/>
      <c r="HWX44" s="99"/>
      <c r="HWY44" s="99"/>
      <c r="HWZ44" s="99"/>
      <c r="HXA44" s="99"/>
      <c r="HXB44" s="99"/>
      <c r="HXC44" s="99"/>
      <c r="HXD44" s="99"/>
      <c r="HXE44" s="99"/>
      <c r="HXF44" s="99"/>
      <c r="HXG44" s="99"/>
      <c r="HXH44" s="99"/>
      <c r="HXI44" s="99"/>
      <c r="HXJ44" s="99"/>
      <c r="HXK44" s="99"/>
      <c r="HXL44" s="99"/>
      <c r="HXM44" s="99"/>
      <c r="HXN44" s="99"/>
      <c r="HXO44" s="99"/>
      <c r="HXP44" s="99"/>
      <c r="HXQ44" s="99"/>
      <c r="HXR44" s="99"/>
      <c r="HXS44" s="99"/>
      <c r="HXT44" s="99"/>
      <c r="HXU44" s="99"/>
      <c r="HXV44" s="99"/>
      <c r="HXW44" s="99"/>
      <c r="HXX44" s="99"/>
      <c r="HXY44" s="99"/>
      <c r="HXZ44" s="99"/>
      <c r="HYA44" s="99"/>
      <c r="HYB44" s="99"/>
      <c r="HYC44" s="99"/>
      <c r="HYD44" s="99"/>
      <c r="HYE44" s="99"/>
      <c r="HYF44" s="99"/>
      <c r="HYG44" s="99"/>
      <c r="HYH44" s="99"/>
      <c r="HYI44" s="99"/>
      <c r="HYJ44" s="99"/>
      <c r="HYK44" s="99"/>
      <c r="HYL44" s="99"/>
      <c r="HYM44" s="99"/>
      <c r="HYN44" s="99"/>
      <c r="HYO44" s="99"/>
      <c r="HYP44" s="99"/>
      <c r="HYQ44" s="99"/>
      <c r="HYR44" s="99"/>
      <c r="HYS44" s="99"/>
      <c r="HYT44" s="99"/>
      <c r="HYU44" s="99"/>
      <c r="HYV44" s="99"/>
      <c r="HYW44" s="99"/>
      <c r="HYX44" s="99"/>
      <c r="HYY44" s="99"/>
      <c r="HYZ44" s="99"/>
      <c r="HZA44" s="99"/>
      <c r="HZB44" s="99"/>
      <c r="HZC44" s="99"/>
      <c r="HZD44" s="99"/>
      <c r="HZE44" s="99"/>
      <c r="HZF44" s="99"/>
      <c r="HZG44" s="99"/>
      <c r="HZH44" s="99"/>
      <c r="HZI44" s="99"/>
      <c r="HZJ44" s="99"/>
      <c r="HZK44" s="99"/>
      <c r="HZL44" s="99"/>
      <c r="HZM44" s="99"/>
      <c r="HZN44" s="99"/>
      <c r="HZO44" s="99"/>
      <c r="HZP44" s="99"/>
      <c r="HZQ44" s="99"/>
      <c r="HZR44" s="99"/>
      <c r="HZS44" s="99"/>
      <c r="HZT44" s="99"/>
      <c r="HZU44" s="99"/>
      <c r="HZV44" s="99"/>
      <c r="HZW44" s="99"/>
      <c r="HZX44" s="99"/>
      <c r="HZY44" s="99"/>
      <c r="HZZ44" s="99"/>
      <c r="IAA44" s="99"/>
      <c r="IAB44" s="99"/>
      <c r="IAC44" s="99"/>
      <c r="IAD44" s="99"/>
      <c r="IAE44" s="99"/>
      <c r="IAF44" s="99"/>
      <c r="IAG44" s="99"/>
      <c r="IAH44" s="99"/>
      <c r="IAI44" s="99"/>
      <c r="IAJ44" s="99"/>
      <c r="IAK44" s="99"/>
      <c r="IAL44" s="99"/>
      <c r="IAM44" s="99"/>
      <c r="IAN44" s="99"/>
      <c r="IAO44" s="99"/>
      <c r="IAP44" s="99"/>
      <c r="IAQ44" s="99"/>
      <c r="IAR44" s="99"/>
      <c r="IAS44" s="99"/>
      <c r="IAT44" s="99"/>
      <c r="IAU44" s="99"/>
      <c r="IAV44" s="99"/>
      <c r="IAW44" s="99"/>
      <c r="IAX44" s="99"/>
      <c r="IAY44" s="99"/>
      <c r="IAZ44" s="99"/>
      <c r="IBA44" s="99"/>
      <c r="IBB44" s="99"/>
      <c r="IBC44" s="99"/>
      <c r="IBD44" s="99"/>
      <c r="IBE44" s="99"/>
      <c r="IBF44" s="99"/>
      <c r="IBG44" s="99"/>
      <c r="IBH44" s="99"/>
      <c r="IBI44" s="99"/>
      <c r="IBJ44" s="99"/>
      <c r="IBK44" s="99"/>
      <c r="IBL44" s="99"/>
      <c r="IBM44" s="99"/>
      <c r="IBN44" s="99"/>
      <c r="IBO44" s="99"/>
      <c r="IBP44" s="99"/>
      <c r="IBQ44" s="99"/>
      <c r="IBR44" s="99"/>
      <c r="IBS44" s="99"/>
      <c r="IBT44" s="99"/>
      <c r="IBU44" s="99"/>
      <c r="IBV44" s="99"/>
      <c r="IBW44" s="99"/>
      <c r="IBX44" s="99"/>
      <c r="IBY44" s="99"/>
      <c r="IBZ44" s="99"/>
      <c r="ICA44" s="99"/>
      <c r="ICB44" s="99"/>
      <c r="ICC44" s="99"/>
      <c r="ICD44" s="99"/>
      <c r="ICE44" s="99"/>
      <c r="ICF44" s="99"/>
      <c r="ICG44" s="99"/>
      <c r="ICH44" s="99"/>
      <c r="ICI44" s="99"/>
      <c r="ICJ44" s="99"/>
      <c r="ICK44" s="99"/>
      <c r="ICL44" s="99"/>
      <c r="ICM44" s="99"/>
      <c r="ICN44" s="99"/>
      <c r="ICO44" s="99"/>
      <c r="ICP44" s="99"/>
      <c r="ICQ44" s="99"/>
      <c r="ICR44" s="99"/>
      <c r="ICS44" s="99"/>
      <c r="ICT44" s="99"/>
      <c r="ICU44" s="99"/>
      <c r="ICV44" s="99"/>
      <c r="ICW44" s="99"/>
      <c r="ICX44" s="99"/>
      <c r="ICY44" s="99"/>
      <c r="ICZ44" s="99"/>
      <c r="IDA44" s="99"/>
      <c r="IDB44" s="99"/>
      <c r="IDC44" s="99"/>
      <c r="IDD44" s="99"/>
      <c r="IDE44" s="99"/>
      <c r="IDF44" s="99"/>
      <c r="IDG44" s="99"/>
      <c r="IDH44" s="99"/>
      <c r="IDI44" s="99"/>
      <c r="IDJ44" s="99"/>
      <c r="IDK44" s="99"/>
      <c r="IDL44" s="99"/>
      <c r="IDM44" s="99"/>
      <c r="IDN44" s="99"/>
      <c r="IDO44" s="99"/>
      <c r="IDP44" s="99"/>
      <c r="IDQ44" s="99"/>
      <c r="IDR44" s="99"/>
      <c r="IDS44" s="99"/>
      <c r="IDT44" s="99"/>
      <c r="IDU44" s="99"/>
      <c r="IDV44" s="99"/>
      <c r="IDW44" s="99"/>
      <c r="IDX44" s="99"/>
      <c r="IDY44" s="99"/>
      <c r="IDZ44" s="99"/>
      <c r="IEA44" s="99"/>
      <c r="IEB44" s="99"/>
      <c r="IEC44" s="99"/>
      <c r="IED44" s="99"/>
      <c r="IEE44" s="99"/>
      <c r="IEF44" s="99"/>
      <c r="IEG44" s="99"/>
      <c r="IEH44" s="99"/>
      <c r="IEI44" s="99"/>
      <c r="IEJ44" s="99"/>
      <c r="IEK44" s="99"/>
      <c r="IEL44" s="99"/>
      <c r="IEM44" s="99"/>
      <c r="IEN44" s="99"/>
      <c r="IEO44" s="99"/>
      <c r="IEP44" s="99"/>
      <c r="IEQ44" s="99"/>
      <c r="IER44" s="99"/>
      <c r="IES44" s="99"/>
      <c r="IET44" s="99"/>
      <c r="IEU44" s="99"/>
      <c r="IEV44" s="99"/>
      <c r="IEW44" s="99"/>
      <c r="IEX44" s="99"/>
      <c r="IEY44" s="99"/>
      <c r="IEZ44" s="99"/>
      <c r="IFA44" s="99"/>
      <c r="IFB44" s="99"/>
      <c r="IFC44" s="99"/>
      <c r="IFD44" s="99"/>
      <c r="IFE44" s="99"/>
      <c r="IFF44" s="99"/>
      <c r="IFG44" s="99"/>
      <c r="IFH44" s="99"/>
      <c r="IFI44" s="99"/>
      <c r="IFJ44" s="99"/>
      <c r="IFK44" s="99"/>
      <c r="IFL44" s="99"/>
      <c r="IFM44" s="99"/>
      <c r="IFN44" s="99"/>
      <c r="IFO44" s="99"/>
      <c r="IFP44" s="99"/>
      <c r="IFQ44" s="99"/>
      <c r="IFR44" s="99"/>
      <c r="IFS44" s="99"/>
      <c r="IFT44" s="99"/>
      <c r="IFU44" s="99"/>
      <c r="IFV44" s="99"/>
      <c r="IFW44" s="99"/>
      <c r="IFX44" s="99"/>
      <c r="IFY44" s="99"/>
      <c r="IFZ44" s="99"/>
      <c r="IGA44" s="99"/>
      <c r="IGB44" s="99"/>
      <c r="IGC44" s="99"/>
      <c r="IGD44" s="99"/>
      <c r="IGE44" s="99"/>
      <c r="IGF44" s="99"/>
      <c r="IGG44" s="99"/>
      <c r="IGH44" s="99"/>
      <c r="IGI44" s="99"/>
      <c r="IGJ44" s="99"/>
      <c r="IGK44" s="99"/>
      <c r="IGL44" s="99"/>
      <c r="IGM44" s="99"/>
      <c r="IGN44" s="99"/>
      <c r="IGO44" s="99"/>
      <c r="IGP44" s="99"/>
      <c r="IGQ44" s="99"/>
      <c r="IGR44" s="99"/>
      <c r="IGS44" s="99"/>
      <c r="IGT44" s="99"/>
      <c r="IGU44" s="99"/>
      <c r="IGV44" s="99"/>
      <c r="IGW44" s="99"/>
      <c r="IGX44" s="99"/>
      <c r="IGY44" s="99"/>
      <c r="IGZ44" s="99"/>
      <c r="IHA44" s="99"/>
      <c r="IHB44" s="99"/>
      <c r="IHC44" s="99"/>
      <c r="IHD44" s="99"/>
      <c r="IHE44" s="99"/>
      <c r="IHF44" s="99"/>
      <c r="IHG44" s="99"/>
      <c r="IHH44" s="99"/>
      <c r="IHI44" s="99"/>
      <c r="IHJ44" s="99"/>
      <c r="IHK44" s="99"/>
      <c r="IHL44" s="99"/>
      <c r="IHM44" s="99"/>
      <c r="IHN44" s="99"/>
      <c r="IHO44" s="99"/>
      <c r="IHP44" s="99"/>
      <c r="IHQ44" s="99"/>
      <c r="IHR44" s="99"/>
      <c r="IHS44" s="99"/>
      <c r="IHT44" s="99"/>
      <c r="IHU44" s="99"/>
      <c r="IHV44" s="99"/>
      <c r="IHW44" s="99"/>
      <c r="IHX44" s="99"/>
      <c r="IHY44" s="99"/>
      <c r="IHZ44" s="99"/>
      <c r="IIA44" s="99"/>
      <c r="IIB44" s="99"/>
      <c r="IIC44" s="99"/>
      <c r="IID44" s="99"/>
      <c r="IIE44" s="99"/>
      <c r="IIF44" s="99"/>
      <c r="IIG44" s="99"/>
      <c r="IIH44" s="99"/>
      <c r="III44" s="99"/>
      <c r="IIJ44" s="99"/>
      <c r="IIK44" s="99"/>
      <c r="IIL44" s="99"/>
      <c r="IIM44" s="99"/>
      <c r="IIN44" s="99"/>
      <c r="IIO44" s="99"/>
      <c r="IIP44" s="99"/>
      <c r="IIQ44" s="99"/>
      <c r="IIR44" s="99"/>
      <c r="IIS44" s="99"/>
      <c r="IIT44" s="99"/>
      <c r="IIU44" s="99"/>
      <c r="IIV44" s="99"/>
      <c r="IIW44" s="99"/>
      <c r="IIX44" s="99"/>
      <c r="IIY44" s="99"/>
      <c r="IIZ44" s="99"/>
      <c r="IJA44" s="99"/>
      <c r="IJB44" s="99"/>
      <c r="IJC44" s="99"/>
      <c r="IJD44" s="99"/>
      <c r="IJE44" s="99"/>
      <c r="IJF44" s="99"/>
      <c r="IJG44" s="99"/>
      <c r="IJH44" s="99"/>
      <c r="IJI44" s="99"/>
      <c r="IJJ44" s="99"/>
      <c r="IJK44" s="99"/>
      <c r="IJL44" s="99"/>
      <c r="IJM44" s="99"/>
      <c r="IJN44" s="99"/>
      <c r="IJO44" s="99"/>
      <c r="IJP44" s="99"/>
      <c r="IJQ44" s="99"/>
      <c r="IJR44" s="99"/>
      <c r="IJS44" s="99"/>
      <c r="IJT44" s="99"/>
      <c r="IJU44" s="99"/>
      <c r="IJV44" s="99"/>
      <c r="IJW44" s="99"/>
      <c r="IJX44" s="99"/>
      <c r="IJY44" s="99"/>
      <c r="IJZ44" s="99"/>
      <c r="IKA44" s="99"/>
      <c r="IKB44" s="99"/>
      <c r="IKC44" s="99"/>
      <c r="IKD44" s="99"/>
      <c r="IKE44" s="99"/>
      <c r="IKF44" s="99"/>
      <c r="IKG44" s="99"/>
      <c r="IKH44" s="99"/>
      <c r="IKI44" s="99"/>
      <c r="IKJ44" s="99"/>
      <c r="IKK44" s="99"/>
      <c r="IKL44" s="99"/>
      <c r="IKM44" s="99"/>
      <c r="IKN44" s="99"/>
      <c r="IKO44" s="99"/>
      <c r="IKP44" s="99"/>
      <c r="IKQ44" s="99"/>
      <c r="IKR44" s="99"/>
      <c r="IKS44" s="99"/>
      <c r="IKT44" s="99"/>
      <c r="IKU44" s="99"/>
      <c r="IKV44" s="99"/>
      <c r="IKW44" s="99"/>
      <c r="IKX44" s="99"/>
      <c r="IKY44" s="99"/>
      <c r="IKZ44" s="99"/>
      <c r="ILA44" s="99"/>
      <c r="ILB44" s="99"/>
      <c r="ILC44" s="99"/>
      <c r="ILD44" s="99"/>
      <c r="ILE44" s="99"/>
      <c r="ILF44" s="99"/>
      <c r="ILG44" s="99"/>
      <c r="ILH44" s="99"/>
      <c r="ILI44" s="99"/>
      <c r="ILJ44" s="99"/>
      <c r="ILK44" s="99"/>
      <c r="ILL44" s="99"/>
      <c r="ILM44" s="99"/>
      <c r="ILN44" s="99"/>
      <c r="ILO44" s="99"/>
      <c r="ILP44" s="99"/>
      <c r="ILQ44" s="99"/>
      <c r="ILR44" s="99"/>
      <c r="ILS44" s="99"/>
      <c r="ILT44" s="99"/>
      <c r="ILU44" s="99"/>
      <c r="ILV44" s="99"/>
      <c r="ILW44" s="99"/>
      <c r="ILX44" s="99"/>
      <c r="ILY44" s="99"/>
      <c r="ILZ44" s="99"/>
      <c r="IMA44" s="99"/>
      <c r="IMB44" s="99"/>
      <c r="IMC44" s="99"/>
      <c r="IMD44" s="99"/>
      <c r="IME44" s="99"/>
      <c r="IMF44" s="99"/>
      <c r="IMG44" s="99"/>
      <c r="IMH44" s="99"/>
      <c r="IMI44" s="99"/>
      <c r="IMJ44" s="99"/>
      <c r="IMK44" s="99"/>
      <c r="IML44" s="99"/>
      <c r="IMM44" s="99"/>
      <c r="IMN44" s="99"/>
      <c r="IMO44" s="99"/>
      <c r="IMP44" s="99"/>
      <c r="IMQ44" s="99"/>
      <c r="IMR44" s="99"/>
      <c r="IMS44" s="99"/>
      <c r="IMT44" s="99"/>
      <c r="IMU44" s="99"/>
      <c r="IMV44" s="99"/>
      <c r="IMW44" s="99"/>
      <c r="IMX44" s="99"/>
      <c r="IMY44" s="99"/>
      <c r="IMZ44" s="99"/>
      <c r="INA44" s="99"/>
      <c r="INB44" s="99"/>
      <c r="INC44" s="99"/>
      <c r="IND44" s="99"/>
      <c r="INE44" s="99"/>
      <c r="INF44" s="99"/>
      <c r="ING44" s="99"/>
      <c r="INH44" s="99"/>
      <c r="INI44" s="99"/>
      <c r="INJ44" s="99"/>
      <c r="INK44" s="99"/>
      <c r="INL44" s="99"/>
      <c r="INM44" s="99"/>
      <c r="INN44" s="99"/>
      <c r="INO44" s="99"/>
      <c r="INP44" s="99"/>
      <c r="INQ44" s="99"/>
      <c r="INR44" s="99"/>
      <c r="INS44" s="99"/>
      <c r="INT44" s="99"/>
      <c r="INU44" s="99"/>
      <c r="INV44" s="99"/>
      <c r="INW44" s="99"/>
      <c r="INX44" s="99"/>
      <c r="INY44" s="99"/>
      <c r="INZ44" s="99"/>
      <c r="IOA44" s="99"/>
      <c r="IOB44" s="99"/>
      <c r="IOC44" s="99"/>
      <c r="IOD44" s="99"/>
      <c r="IOE44" s="99"/>
      <c r="IOF44" s="99"/>
      <c r="IOG44" s="99"/>
      <c r="IOH44" s="99"/>
      <c r="IOI44" s="99"/>
      <c r="IOJ44" s="99"/>
      <c r="IOK44" s="99"/>
      <c r="IOL44" s="99"/>
      <c r="IOM44" s="99"/>
      <c r="ION44" s="99"/>
      <c r="IOO44" s="99"/>
      <c r="IOP44" s="99"/>
      <c r="IOQ44" s="99"/>
      <c r="IOR44" s="99"/>
      <c r="IOS44" s="99"/>
      <c r="IOT44" s="99"/>
      <c r="IOU44" s="99"/>
      <c r="IOV44" s="99"/>
      <c r="IOW44" s="99"/>
      <c r="IOX44" s="99"/>
      <c r="IOY44" s="99"/>
      <c r="IOZ44" s="99"/>
      <c r="IPA44" s="99"/>
      <c r="IPB44" s="99"/>
      <c r="IPC44" s="99"/>
      <c r="IPD44" s="99"/>
      <c r="IPE44" s="99"/>
      <c r="IPF44" s="99"/>
      <c r="IPG44" s="99"/>
      <c r="IPH44" s="99"/>
      <c r="IPI44" s="99"/>
      <c r="IPJ44" s="99"/>
      <c r="IPK44" s="99"/>
      <c r="IPL44" s="99"/>
      <c r="IPM44" s="99"/>
      <c r="IPN44" s="99"/>
      <c r="IPO44" s="99"/>
      <c r="IPP44" s="99"/>
      <c r="IPQ44" s="99"/>
      <c r="IPR44" s="99"/>
      <c r="IPS44" s="99"/>
      <c r="IPT44" s="99"/>
      <c r="IPU44" s="99"/>
      <c r="IPV44" s="99"/>
      <c r="IPW44" s="99"/>
      <c r="IPX44" s="99"/>
      <c r="IPY44" s="99"/>
      <c r="IPZ44" s="99"/>
      <c r="IQA44" s="99"/>
      <c r="IQB44" s="99"/>
      <c r="IQC44" s="99"/>
      <c r="IQD44" s="99"/>
      <c r="IQE44" s="99"/>
      <c r="IQF44" s="99"/>
      <c r="IQG44" s="99"/>
      <c r="IQH44" s="99"/>
      <c r="IQI44" s="99"/>
      <c r="IQJ44" s="99"/>
      <c r="IQK44" s="99"/>
      <c r="IQL44" s="99"/>
      <c r="IQM44" s="99"/>
      <c r="IQN44" s="99"/>
      <c r="IQO44" s="99"/>
      <c r="IQP44" s="99"/>
      <c r="IQQ44" s="99"/>
      <c r="IQR44" s="99"/>
      <c r="IQS44" s="99"/>
      <c r="IQT44" s="99"/>
      <c r="IQU44" s="99"/>
      <c r="IQV44" s="99"/>
      <c r="IQW44" s="99"/>
      <c r="IQX44" s="99"/>
      <c r="IQY44" s="99"/>
      <c r="IQZ44" s="99"/>
      <c r="IRA44" s="99"/>
      <c r="IRB44" s="99"/>
      <c r="IRC44" s="99"/>
      <c r="IRD44" s="99"/>
      <c r="IRE44" s="99"/>
      <c r="IRF44" s="99"/>
      <c r="IRG44" s="99"/>
      <c r="IRH44" s="99"/>
      <c r="IRI44" s="99"/>
      <c r="IRJ44" s="99"/>
      <c r="IRK44" s="99"/>
      <c r="IRL44" s="99"/>
      <c r="IRM44" s="99"/>
      <c r="IRN44" s="99"/>
      <c r="IRO44" s="99"/>
      <c r="IRP44" s="99"/>
      <c r="IRQ44" s="99"/>
      <c r="IRR44" s="99"/>
      <c r="IRS44" s="99"/>
      <c r="IRT44" s="99"/>
      <c r="IRU44" s="99"/>
      <c r="IRV44" s="99"/>
      <c r="IRW44" s="99"/>
      <c r="IRX44" s="99"/>
      <c r="IRY44" s="99"/>
      <c r="IRZ44" s="99"/>
      <c r="ISA44" s="99"/>
      <c r="ISB44" s="99"/>
      <c r="ISC44" s="99"/>
      <c r="ISD44" s="99"/>
      <c r="ISE44" s="99"/>
      <c r="ISF44" s="99"/>
      <c r="ISG44" s="99"/>
      <c r="ISH44" s="99"/>
      <c r="ISI44" s="99"/>
      <c r="ISJ44" s="99"/>
      <c r="ISK44" s="99"/>
      <c r="ISL44" s="99"/>
      <c r="ISM44" s="99"/>
      <c r="ISN44" s="99"/>
      <c r="ISO44" s="99"/>
      <c r="ISP44" s="99"/>
      <c r="ISQ44" s="99"/>
      <c r="ISR44" s="99"/>
      <c r="ISS44" s="99"/>
      <c r="IST44" s="99"/>
      <c r="ISU44" s="99"/>
      <c r="ISV44" s="99"/>
      <c r="ISW44" s="99"/>
      <c r="ISX44" s="99"/>
      <c r="ISY44" s="99"/>
      <c r="ISZ44" s="99"/>
      <c r="ITA44" s="99"/>
      <c r="ITB44" s="99"/>
      <c r="ITC44" s="99"/>
      <c r="ITD44" s="99"/>
      <c r="ITE44" s="99"/>
      <c r="ITF44" s="99"/>
      <c r="ITG44" s="99"/>
      <c r="ITH44" s="99"/>
      <c r="ITI44" s="99"/>
      <c r="ITJ44" s="99"/>
      <c r="ITK44" s="99"/>
      <c r="ITL44" s="99"/>
      <c r="ITM44" s="99"/>
      <c r="ITN44" s="99"/>
      <c r="ITO44" s="99"/>
      <c r="ITP44" s="99"/>
      <c r="ITQ44" s="99"/>
      <c r="ITR44" s="99"/>
      <c r="ITS44" s="99"/>
      <c r="ITT44" s="99"/>
      <c r="ITU44" s="99"/>
      <c r="ITV44" s="99"/>
      <c r="ITW44" s="99"/>
      <c r="ITX44" s="99"/>
      <c r="ITY44" s="99"/>
      <c r="ITZ44" s="99"/>
      <c r="IUA44" s="99"/>
      <c r="IUB44" s="99"/>
      <c r="IUC44" s="99"/>
      <c r="IUD44" s="99"/>
      <c r="IUE44" s="99"/>
      <c r="IUF44" s="99"/>
      <c r="IUG44" s="99"/>
      <c r="IUH44" s="99"/>
      <c r="IUI44" s="99"/>
      <c r="IUJ44" s="99"/>
      <c r="IUK44" s="99"/>
      <c r="IUL44" s="99"/>
      <c r="IUM44" s="99"/>
      <c r="IUN44" s="99"/>
      <c r="IUO44" s="99"/>
      <c r="IUP44" s="99"/>
      <c r="IUQ44" s="99"/>
      <c r="IUR44" s="99"/>
      <c r="IUS44" s="99"/>
      <c r="IUT44" s="99"/>
      <c r="IUU44" s="99"/>
      <c r="IUV44" s="99"/>
      <c r="IUW44" s="99"/>
      <c r="IUX44" s="99"/>
      <c r="IUY44" s="99"/>
      <c r="IUZ44" s="99"/>
      <c r="IVA44" s="99"/>
      <c r="IVB44" s="99"/>
      <c r="IVC44" s="99"/>
      <c r="IVD44" s="99"/>
      <c r="IVE44" s="99"/>
      <c r="IVF44" s="99"/>
      <c r="IVG44" s="99"/>
      <c r="IVH44" s="99"/>
      <c r="IVI44" s="99"/>
      <c r="IVJ44" s="99"/>
      <c r="IVK44" s="99"/>
      <c r="IVL44" s="99"/>
      <c r="IVM44" s="99"/>
      <c r="IVN44" s="99"/>
      <c r="IVO44" s="99"/>
      <c r="IVP44" s="99"/>
      <c r="IVQ44" s="99"/>
      <c r="IVR44" s="99"/>
      <c r="IVS44" s="99"/>
      <c r="IVT44" s="99"/>
      <c r="IVU44" s="99"/>
      <c r="IVV44" s="99"/>
      <c r="IVW44" s="99"/>
      <c r="IVX44" s="99"/>
      <c r="IVY44" s="99"/>
      <c r="IVZ44" s="99"/>
      <c r="IWA44" s="99"/>
      <c r="IWB44" s="99"/>
      <c r="IWC44" s="99"/>
      <c r="IWD44" s="99"/>
      <c r="IWE44" s="99"/>
      <c r="IWF44" s="99"/>
      <c r="IWG44" s="99"/>
      <c r="IWH44" s="99"/>
      <c r="IWI44" s="99"/>
      <c r="IWJ44" s="99"/>
      <c r="IWK44" s="99"/>
      <c r="IWL44" s="99"/>
      <c r="IWM44" s="99"/>
      <c r="IWN44" s="99"/>
      <c r="IWO44" s="99"/>
      <c r="IWP44" s="99"/>
      <c r="IWQ44" s="99"/>
      <c r="IWR44" s="99"/>
      <c r="IWS44" s="99"/>
      <c r="IWT44" s="99"/>
      <c r="IWU44" s="99"/>
      <c r="IWV44" s="99"/>
      <c r="IWW44" s="99"/>
      <c r="IWX44" s="99"/>
      <c r="IWY44" s="99"/>
      <c r="IWZ44" s="99"/>
      <c r="IXA44" s="99"/>
      <c r="IXB44" s="99"/>
      <c r="IXC44" s="99"/>
      <c r="IXD44" s="99"/>
      <c r="IXE44" s="99"/>
      <c r="IXF44" s="99"/>
      <c r="IXG44" s="99"/>
      <c r="IXH44" s="99"/>
      <c r="IXI44" s="99"/>
      <c r="IXJ44" s="99"/>
      <c r="IXK44" s="99"/>
      <c r="IXL44" s="99"/>
      <c r="IXM44" s="99"/>
      <c r="IXN44" s="99"/>
      <c r="IXO44" s="99"/>
      <c r="IXP44" s="99"/>
      <c r="IXQ44" s="99"/>
      <c r="IXR44" s="99"/>
      <c r="IXS44" s="99"/>
      <c r="IXT44" s="99"/>
      <c r="IXU44" s="99"/>
      <c r="IXV44" s="99"/>
      <c r="IXW44" s="99"/>
      <c r="IXX44" s="99"/>
      <c r="IXY44" s="99"/>
      <c r="IXZ44" s="99"/>
      <c r="IYA44" s="99"/>
      <c r="IYB44" s="99"/>
      <c r="IYC44" s="99"/>
      <c r="IYD44" s="99"/>
      <c r="IYE44" s="99"/>
      <c r="IYF44" s="99"/>
      <c r="IYG44" s="99"/>
      <c r="IYH44" s="99"/>
      <c r="IYI44" s="99"/>
      <c r="IYJ44" s="99"/>
      <c r="IYK44" s="99"/>
      <c r="IYL44" s="99"/>
      <c r="IYM44" s="99"/>
      <c r="IYN44" s="99"/>
      <c r="IYO44" s="99"/>
      <c r="IYP44" s="99"/>
      <c r="IYQ44" s="99"/>
      <c r="IYR44" s="99"/>
      <c r="IYS44" s="99"/>
      <c r="IYT44" s="99"/>
      <c r="IYU44" s="99"/>
      <c r="IYV44" s="99"/>
      <c r="IYW44" s="99"/>
      <c r="IYX44" s="99"/>
      <c r="IYY44" s="99"/>
      <c r="IYZ44" s="99"/>
      <c r="IZA44" s="99"/>
      <c r="IZB44" s="99"/>
      <c r="IZC44" s="99"/>
      <c r="IZD44" s="99"/>
      <c r="IZE44" s="99"/>
      <c r="IZF44" s="99"/>
      <c r="IZG44" s="99"/>
      <c r="IZH44" s="99"/>
      <c r="IZI44" s="99"/>
      <c r="IZJ44" s="99"/>
      <c r="IZK44" s="99"/>
      <c r="IZL44" s="99"/>
      <c r="IZM44" s="99"/>
      <c r="IZN44" s="99"/>
      <c r="IZO44" s="99"/>
      <c r="IZP44" s="99"/>
      <c r="IZQ44" s="99"/>
      <c r="IZR44" s="99"/>
      <c r="IZS44" s="99"/>
      <c r="IZT44" s="99"/>
      <c r="IZU44" s="99"/>
      <c r="IZV44" s="99"/>
      <c r="IZW44" s="99"/>
      <c r="IZX44" s="99"/>
      <c r="IZY44" s="99"/>
      <c r="IZZ44" s="99"/>
      <c r="JAA44" s="99"/>
      <c r="JAB44" s="99"/>
      <c r="JAC44" s="99"/>
      <c r="JAD44" s="99"/>
      <c r="JAE44" s="99"/>
      <c r="JAF44" s="99"/>
      <c r="JAG44" s="99"/>
      <c r="JAH44" s="99"/>
      <c r="JAI44" s="99"/>
      <c r="JAJ44" s="99"/>
      <c r="JAK44" s="99"/>
      <c r="JAL44" s="99"/>
      <c r="JAM44" s="99"/>
      <c r="JAN44" s="99"/>
      <c r="JAO44" s="99"/>
      <c r="JAP44" s="99"/>
      <c r="JAQ44" s="99"/>
      <c r="JAR44" s="99"/>
      <c r="JAS44" s="99"/>
      <c r="JAT44" s="99"/>
      <c r="JAU44" s="99"/>
      <c r="JAV44" s="99"/>
      <c r="JAW44" s="99"/>
      <c r="JAX44" s="99"/>
      <c r="JAY44" s="99"/>
      <c r="JAZ44" s="99"/>
      <c r="JBA44" s="99"/>
      <c r="JBB44" s="99"/>
      <c r="JBC44" s="99"/>
      <c r="JBD44" s="99"/>
      <c r="JBE44" s="99"/>
      <c r="JBF44" s="99"/>
      <c r="JBG44" s="99"/>
      <c r="JBH44" s="99"/>
      <c r="JBI44" s="99"/>
      <c r="JBJ44" s="99"/>
      <c r="JBK44" s="99"/>
      <c r="JBL44" s="99"/>
      <c r="JBM44" s="99"/>
      <c r="JBN44" s="99"/>
      <c r="JBO44" s="99"/>
      <c r="JBP44" s="99"/>
      <c r="JBQ44" s="99"/>
      <c r="JBR44" s="99"/>
      <c r="JBS44" s="99"/>
      <c r="JBT44" s="99"/>
      <c r="JBU44" s="99"/>
      <c r="JBV44" s="99"/>
      <c r="JBW44" s="99"/>
      <c r="JBX44" s="99"/>
      <c r="JBY44" s="99"/>
      <c r="JBZ44" s="99"/>
      <c r="JCA44" s="99"/>
      <c r="JCB44" s="99"/>
      <c r="JCC44" s="99"/>
      <c r="JCD44" s="99"/>
      <c r="JCE44" s="99"/>
      <c r="JCF44" s="99"/>
      <c r="JCG44" s="99"/>
      <c r="JCH44" s="99"/>
      <c r="JCI44" s="99"/>
      <c r="JCJ44" s="99"/>
      <c r="JCK44" s="99"/>
      <c r="JCL44" s="99"/>
      <c r="JCM44" s="99"/>
      <c r="JCN44" s="99"/>
      <c r="JCO44" s="99"/>
      <c r="JCP44" s="99"/>
      <c r="JCQ44" s="99"/>
      <c r="JCR44" s="99"/>
      <c r="JCS44" s="99"/>
      <c r="JCT44" s="99"/>
      <c r="JCU44" s="99"/>
      <c r="JCV44" s="99"/>
      <c r="JCW44" s="99"/>
      <c r="JCX44" s="99"/>
      <c r="JCY44" s="99"/>
      <c r="JCZ44" s="99"/>
      <c r="JDA44" s="99"/>
      <c r="JDB44" s="99"/>
      <c r="JDC44" s="99"/>
      <c r="JDD44" s="99"/>
      <c r="JDE44" s="99"/>
      <c r="JDF44" s="99"/>
      <c r="JDG44" s="99"/>
      <c r="JDH44" s="99"/>
      <c r="JDI44" s="99"/>
      <c r="JDJ44" s="99"/>
      <c r="JDK44" s="99"/>
      <c r="JDL44" s="99"/>
      <c r="JDM44" s="99"/>
      <c r="JDN44" s="99"/>
      <c r="JDO44" s="99"/>
      <c r="JDP44" s="99"/>
      <c r="JDQ44" s="99"/>
      <c r="JDR44" s="99"/>
      <c r="JDS44" s="99"/>
      <c r="JDT44" s="99"/>
      <c r="JDU44" s="99"/>
      <c r="JDV44" s="99"/>
      <c r="JDW44" s="99"/>
      <c r="JDX44" s="99"/>
      <c r="JDY44" s="99"/>
      <c r="JDZ44" s="99"/>
      <c r="JEA44" s="99"/>
      <c r="JEB44" s="99"/>
      <c r="JEC44" s="99"/>
      <c r="JED44" s="99"/>
      <c r="JEE44" s="99"/>
      <c r="JEF44" s="99"/>
      <c r="JEG44" s="99"/>
      <c r="JEH44" s="99"/>
      <c r="JEI44" s="99"/>
      <c r="JEJ44" s="99"/>
      <c r="JEK44" s="99"/>
      <c r="JEL44" s="99"/>
      <c r="JEM44" s="99"/>
      <c r="JEN44" s="99"/>
      <c r="JEO44" s="99"/>
      <c r="JEP44" s="99"/>
      <c r="JEQ44" s="99"/>
      <c r="JER44" s="99"/>
      <c r="JES44" s="99"/>
      <c r="JET44" s="99"/>
      <c r="JEU44" s="99"/>
      <c r="JEV44" s="99"/>
      <c r="JEW44" s="99"/>
      <c r="JEX44" s="99"/>
      <c r="JEY44" s="99"/>
      <c r="JEZ44" s="99"/>
      <c r="JFA44" s="99"/>
      <c r="JFB44" s="99"/>
      <c r="JFC44" s="99"/>
      <c r="JFD44" s="99"/>
      <c r="JFE44" s="99"/>
      <c r="JFF44" s="99"/>
      <c r="JFG44" s="99"/>
      <c r="JFH44" s="99"/>
      <c r="JFI44" s="99"/>
      <c r="JFJ44" s="99"/>
      <c r="JFK44" s="99"/>
      <c r="JFL44" s="99"/>
      <c r="JFM44" s="99"/>
      <c r="JFN44" s="99"/>
      <c r="JFO44" s="99"/>
      <c r="JFP44" s="99"/>
      <c r="JFQ44" s="99"/>
      <c r="JFR44" s="99"/>
      <c r="JFS44" s="99"/>
      <c r="JFT44" s="99"/>
      <c r="JFU44" s="99"/>
      <c r="JFV44" s="99"/>
      <c r="JFW44" s="99"/>
      <c r="JFX44" s="99"/>
      <c r="JFY44" s="99"/>
      <c r="JFZ44" s="99"/>
      <c r="JGA44" s="99"/>
      <c r="JGB44" s="99"/>
      <c r="JGC44" s="99"/>
      <c r="JGD44" s="99"/>
      <c r="JGE44" s="99"/>
      <c r="JGF44" s="99"/>
      <c r="JGG44" s="99"/>
      <c r="JGH44" s="99"/>
      <c r="JGI44" s="99"/>
      <c r="JGJ44" s="99"/>
      <c r="JGK44" s="99"/>
      <c r="JGL44" s="99"/>
      <c r="JGM44" s="99"/>
      <c r="JGN44" s="99"/>
      <c r="JGO44" s="99"/>
      <c r="JGP44" s="99"/>
      <c r="JGQ44" s="99"/>
      <c r="JGR44" s="99"/>
      <c r="JGS44" s="99"/>
      <c r="JGT44" s="99"/>
      <c r="JGU44" s="99"/>
      <c r="JGV44" s="99"/>
      <c r="JGW44" s="99"/>
      <c r="JGX44" s="99"/>
      <c r="JGY44" s="99"/>
      <c r="JGZ44" s="99"/>
      <c r="JHA44" s="99"/>
      <c r="JHB44" s="99"/>
      <c r="JHC44" s="99"/>
      <c r="JHD44" s="99"/>
      <c r="JHE44" s="99"/>
      <c r="JHF44" s="99"/>
      <c r="JHG44" s="99"/>
      <c r="JHH44" s="99"/>
      <c r="JHI44" s="99"/>
      <c r="JHJ44" s="99"/>
      <c r="JHK44" s="99"/>
      <c r="JHL44" s="99"/>
      <c r="JHM44" s="99"/>
      <c r="JHN44" s="99"/>
      <c r="JHO44" s="99"/>
      <c r="JHP44" s="99"/>
      <c r="JHQ44" s="99"/>
      <c r="JHR44" s="99"/>
      <c r="JHS44" s="99"/>
      <c r="JHT44" s="99"/>
      <c r="JHU44" s="99"/>
      <c r="JHV44" s="99"/>
      <c r="JHW44" s="99"/>
      <c r="JHX44" s="99"/>
      <c r="JHY44" s="99"/>
      <c r="JHZ44" s="99"/>
      <c r="JIA44" s="99"/>
      <c r="JIB44" s="99"/>
      <c r="JIC44" s="99"/>
      <c r="JID44" s="99"/>
      <c r="JIE44" s="99"/>
      <c r="JIF44" s="99"/>
      <c r="JIG44" s="99"/>
      <c r="JIH44" s="99"/>
      <c r="JII44" s="99"/>
      <c r="JIJ44" s="99"/>
      <c r="JIK44" s="99"/>
      <c r="JIL44" s="99"/>
      <c r="JIM44" s="99"/>
      <c r="JIN44" s="99"/>
      <c r="JIO44" s="99"/>
      <c r="JIP44" s="99"/>
      <c r="JIQ44" s="99"/>
      <c r="JIR44" s="99"/>
      <c r="JIS44" s="99"/>
      <c r="JIT44" s="99"/>
      <c r="JIU44" s="99"/>
      <c r="JIV44" s="99"/>
      <c r="JIW44" s="99"/>
      <c r="JIX44" s="99"/>
      <c r="JIY44" s="99"/>
      <c r="JIZ44" s="99"/>
      <c r="JJA44" s="99"/>
      <c r="JJB44" s="99"/>
      <c r="JJC44" s="99"/>
      <c r="JJD44" s="99"/>
      <c r="JJE44" s="99"/>
      <c r="JJF44" s="99"/>
      <c r="JJG44" s="99"/>
      <c r="JJH44" s="99"/>
      <c r="JJI44" s="99"/>
      <c r="JJJ44" s="99"/>
      <c r="JJK44" s="99"/>
      <c r="JJL44" s="99"/>
      <c r="JJM44" s="99"/>
      <c r="JJN44" s="99"/>
      <c r="JJO44" s="99"/>
      <c r="JJP44" s="99"/>
      <c r="JJQ44" s="99"/>
      <c r="JJR44" s="99"/>
      <c r="JJS44" s="99"/>
      <c r="JJT44" s="99"/>
      <c r="JJU44" s="99"/>
      <c r="JJV44" s="99"/>
      <c r="JJW44" s="99"/>
      <c r="JJX44" s="99"/>
      <c r="JJY44" s="99"/>
      <c r="JJZ44" s="99"/>
      <c r="JKA44" s="99"/>
      <c r="JKB44" s="99"/>
      <c r="JKC44" s="99"/>
      <c r="JKD44" s="99"/>
      <c r="JKE44" s="99"/>
      <c r="JKF44" s="99"/>
      <c r="JKG44" s="99"/>
      <c r="JKH44" s="99"/>
      <c r="JKI44" s="99"/>
      <c r="JKJ44" s="99"/>
      <c r="JKK44" s="99"/>
      <c r="JKL44" s="99"/>
      <c r="JKM44" s="99"/>
      <c r="JKN44" s="99"/>
      <c r="JKO44" s="99"/>
      <c r="JKP44" s="99"/>
      <c r="JKQ44" s="99"/>
      <c r="JKR44" s="99"/>
      <c r="JKS44" s="99"/>
      <c r="JKT44" s="99"/>
      <c r="JKU44" s="99"/>
      <c r="JKV44" s="99"/>
      <c r="JKW44" s="99"/>
      <c r="JKX44" s="99"/>
      <c r="JKY44" s="99"/>
      <c r="JKZ44" s="99"/>
      <c r="JLA44" s="99"/>
      <c r="JLB44" s="99"/>
      <c r="JLC44" s="99"/>
      <c r="JLD44" s="99"/>
      <c r="JLE44" s="99"/>
      <c r="JLF44" s="99"/>
      <c r="JLG44" s="99"/>
      <c r="JLH44" s="99"/>
      <c r="JLI44" s="99"/>
      <c r="JLJ44" s="99"/>
      <c r="JLK44" s="99"/>
      <c r="JLL44" s="99"/>
      <c r="JLM44" s="99"/>
      <c r="JLN44" s="99"/>
      <c r="JLO44" s="99"/>
      <c r="JLP44" s="99"/>
      <c r="JLQ44" s="99"/>
      <c r="JLR44" s="99"/>
      <c r="JLS44" s="99"/>
      <c r="JLT44" s="99"/>
      <c r="JLU44" s="99"/>
      <c r="JLV44" s="99"/>
      <c r="JLW44" s="99"/>
      <c r="JLX44" s="99"/>
      <c r="JLY44" s="99"/>
      <c r="JLZ44" s="99"/>
      <c r="JMA44" s="99"/>
      <c r="JMB44" s="99"/>
      <c r="JMC44" s="99"/>
      <c r="JMD44" s="99"/>
      <c r="JME44" s="99"/>
      <c r="JMF44" s="99"/>
      <c r="JMG44" s="99"/>
      <c r="JMH44" s="99"/>
      <c r="JMI44" s="99"/>
      <c r="JMJ44" s="99"/>
      <c r="JMK44" s="99"/>
      <c r="JML44" s="99"/>
      <c r="JMM44" s="99"/>
      <c r="JMN44" s="99"/>
      <c r="JMO44" s="99"/>
      <c r="JMP44" s="99"/>
      <c r="JMQ44" s="99"/>
      <c r="JMR44" s="99"/>
      <c r="JMS44" s="99"/>
      <c r="JMT44" s="99"/>
      <c r="JMU44" s="99"/>
      <c r="JMV44" s="99"/>
      <c r="JMW44" s="99"/>
      <c r="JMX44" s="99"/>
      <c r="JMY44" s="99"/>
      <c r="JMZ44" s="99"/>
      <c r="JNA44" s="99"/>
      <c r="JNB44" s="99"/>
      <c r="JNC44" s="99"/>
      <c r="JND44" s="99"/>
      <c r="JNE44" s="99"/>
      <c r="JNF44" s="99"/>
      <c r="JNG44" s="99"/>
      <c r="JNH44" s="99"/>
      <c r="JNI44" s="99"/>
      <c r="JNJ44" s="99"/>
      <c r="JNK44" s="99"/>
      <c r="JNL44" s="99"/>
      <c r="JNM44" s="99"/>
      <c r="JNN44" s="99"/>
      <c r="JNO44" s="99"/>
      <c r="JNP44" s="99"/>
      <c r="JNQ44" s="99"/>
      <c r="JNR44" s="99"/>
      <c r="JNS44" s="99"/>
      <c r="JNT44" s="99"/>
      <c r="JNU44" s="99"/>
      <c r="JNV44" s="99"/>
      <c r="JNW44" s="99"/>
      <c r="JNX44" s="99"/>
      <c r="JNY44" s="99"/>
      <c r="JNZ44" s="99"/>
      <c r="JOA44" s="99"/>
      <c r="JOB44" s="99"/>
      <c r="JOC44" s="99"/>
      <c r="JOD44" s="99"/>
      <c r="JOE44" s="99"/>
      <c r="JOF44" s="99"/>
      <c r="JOG44" s="99"/>
      <c r="JOH44" s="99"/>
      <c r="JOI44" s="99"/>
      <c r="JOJ44" s="99"/>
      <c r="JOK44" s="99"/>
      <c r="JOL44" s="99"/>
      <c r="JOM44" s="99"/>
      <c r="JON44" s="99"/>
      <c r="JOO44" s="99"/>
      <c r="JOP44" s="99"/>
      <c r="JOQ44" s="99"/>
      <c r="JOR44" s="99"/>
      <c r="JOS44" s="99"/>
      <c r="JOT44" s="99"/>
      <c r="JOU44" s="99"/>
      <c r="JOV44" s="99"/>
      <c r="JOW44" s="99"/>
      <c r="JOX44" s="99"/>
      <c r="JOY44" s="99"/>
      <c r="JOZ44" s="99"/>
      <c r="JPA44" s="99"/>
      <c r="JPB44" s="99"/>
      <c r="JPC44" s="99"/>
      <c r="JPD44" s="99"/>
      <c r="JPE44" s="99"/>
      <c r="JPF44" s="99"/>
      <c r="JPG44" s="99"/>
      <c r="JPH44" s="99"/>
      <c r="JPI44" s="99"/>
      <c r="JPJ44" s="99"/>
      <c r="JPK44" s="99"/>
      <c r="JPL44" s="99"/>
      <c r="JPM44" s="99"/>
      <c r="JPN44" s="99"/>
      <c r="JPO44" s="99"/>
      <c r="JPP44" s="99"/>
      <c r="JPQ44" s="99"/>
      <c r="JPR44" s="99"/>
      <c r="JPS44" s="99"/>
      <c r="JPT44" s="99"/>
      <c r="JPU44" s="99"/>
      <c r="JPV44" s="99"/>
      <c r="JPW44" s="99"/>
      <c r="JPX44" s="99"/>
      <c r="JPY44" s="99"/>
      <c r="JPZ44" s="99"/>
      <c r="JQA44" s="99"/>
      <c r="JQB44" s="99"/>
      <c r="JQC44" s="99"/>
      <c r="JQD44" s="99"/>
      <c r="JQE44" s="99"/>
      <c r="JQF44" s="99"/>
      <c r="JQG44" s="99"/>
      <c r="JQH44" s="99"/>
      <c r="JQI44" s="99"/>
      <c r="JQJ44" s="99"/>
      <c r="JQK44" s="99"/>
      <c r="JQL44" s="99"/>
      <c r="JQM44" s="99"/>
      <c r="JQN44" s="99"/>
      <c r="JQO44" s="99"/>
      <c r="JQP44" s="99"/>
      <c r="JQQ44" s="99"/>
      <c r="JQR44" s="99"/>
      <c r="JQS44" s="99"/>
      <c r="JQT44" s="99"/>
      <c r="JQU44" s="99"/>
      <c r="JQV44" s="99"/>
      <c r="JQW44" s="99"/>
      <c r="JQX44" s="99"/>
      <c r="JQY44" s="99"/>
      <c r="JQZ44" s="99"/>
      <c r="JRA44" s="99"/>
      <c r="JRB44" s="99"/>
      <c r="JRC44" s="99"/>
      <c r="JRD44" s="99"/>
      <c r="JRE44" s="99"/>
      <c r="JRF44" s="99"/>
      <c r="JRG44" s="99"/>
      <c r="JRH44" s="99"/>
      <c r="JRI44" s="99"/>
      <c r="JRJ44" s="99"/>
      <c r="JRK44" s="99"/>
      <c r="JRL44" s="99"/>
      <c r="JRM44" s="99"/>
      <c r="JRN44" s="99"/>
      <c r="JRO44" s="99"/>
      <c r="JRP44" s="99"/>
      <c r="JRQ44" s="99"/>
      <c r="JRR44" s="99"/>
      <c r="JRS44" s="99"/>
      <c r="JRT44" s="99"/>
      <c r="JRU44" s="99"/>
      <c r="JRV44" s="99"/>
      <c r="JRW44" s="99"/>
      <c r="JRX44" s="99"/>
      <c r="JRY44" s="99"/>
      <c r="JRZ44" s="99"/>
      <c r="JSA44" s="99"/>
      <c r="JSB44" s="99"/>
      <c r="JSC44" s="99"/>
      <c r="JSD44" s="99"/>
      <c r="JSE44" s="99"/>
      <c r="JSF44" s="99"/>
      <c r="JSG44" s="99"/>
      <c r="JSH44" s="99"/>
      <c r="JSI44" s="99"/>
      <c r="JSJ44" s="99"/>
      <c r="JSK44" s="99"/>
      <c r="JSL44" s="99"/>
      <c r="JSM44" s="99"/>
      <c r="JSN44" s="99"/>
      <c r="JSO44" s="99"/>
      <c r="JSP44" s="99"/>
      <c r="JSQ44" s="99"/>
      <c r="JSR44" s="99"/>
      <c r="JSS44" s="99"/>
      <c r="JST44" s="99"/>
      <c r="JSU44" s="99"/>
      <c r="JSV44" s="99"/>
      <c r="JSW44" s="99"/>
      <c r="JSX44" s="99"/>
      <c r="JSY44" s="99"/>
      <c r="JSZ44" s="99"/>
      <c r="JTA44" s="99"/>
      <c r="JTB44" s="99"/>
      <c r="JTC44" s="99"/>
      <c r="JTD44" s="99"/>
      <c r="JTE44" s="99"/>
      <c r="JTF44" s="99"/>
      <c r="JTG44" s="99"/>
      <c r="JTH44" s="99"/>
      <c r="JTI44" s="99"/>
      <c r="JTJ44" s="99"/>
      <c r="JTK44" s="99"/>
      <c r="JTL44" s="99"/>
      <c r="JTM44" s="99"/>
      <c r="JTN44" s="99"/>
      <c r="JTO44" s="99"/>
      <c r="JTP44" s="99"/>
      <c r="JTQ44" s="99"/>
      <c r="JTR44" s="99"/>
      <c r="JTS44" s="99"/>
      <c r="JTT44" s="99"/>
      <c r="JTU44" s="99"/>
      <c r="JTV44" s="99"/>
      <c r="JTW44" s="99"/>
      <c r="JTX44" s="99"/>
      <c r="JTY44" s="99"/>
      <c r="JTZ44" s="99"/>
      <c r="JUA44" s="99"/>
      <c r="JUB44" s="99"/>
      <c r="JUC44" s="99"/>
      <c r="JUD44" s="99"/>
      <c r="JUE44" s="99"/>
      <c r="JUF44" s="99"/>
      <c r="JUG44" s="99"/>
      <c r="JUH44" s="99"/>
      <c r="JUI44" s="99"/>
      <c r="JUJ44" s="99"/>
      <c r="JUK44" s="99"/>
      <c r="JUL44" s="99"/>
      <c r="JUM44" s="99"/>
      <c r="JUN44" s="99"/>
      <c r="JUO44" s="99"/>
      <c r="JUP44" s="99"/>
      <c r="JUQ44" s="99"/>
      <c r="JUR44" s="99"/>
      <c r="JUS44" s="99"/>
      <c r="JUT44" s="99"/>
      <c r="JUU44" s="99"/>
      <c r="JUV44" s="99"/>
      <c r="JUW44" s="99"/>
      <c r="JUX44" s="99"/>
      <c r="JUY44" s="99"/>
      <c r="JUZ44" s="99"/>
      <c r="JVA44" s="99"/>
      <c r="JVB44" s="99"/>
      <c r="JVC44" s="99"/>
      <c r="JVD44" s="99"/>
      <c r="JVE44" s="99"/>
      <c r="JVF44" s="99"/>
      <c r="JVG44" s="99"/>
      <c r="JVH44" s="99"/>
      <c r="JVI44" s="99"/>
      <c r="JVJ44" s="99"/>
      <c r="JVK44" s="99"/>
      <c r="JVL44" s="99"/>
      <c r="JVM44" s="99"/>
      <c r="JVN44" s="99"/>
      <c r="JVO44" s="99"/>
      <c r="JVP44" s="99"/>
      <c r="JVQ44" s="99"/>
      <c r="JVR44" s="99"/>
      <c r="JVS44" s="99"/>
      <c r="JVT44" s="99"/>
      <c r="JVU44" s="99"/>
      <c r="JVV44" s="99"/>
      <c r="JVW44" s="99"/>
      <c r="JVX44" s="99"/>
      <c r="JVY44" s="99"/>
      <c r="JVZ44" s="99"/>
      <c r="JWA44" s="99"/>
      <c r="JWB44" s="99"/>
      <c r="JWC44" s="99"/>
      <c r="JWD44" s="99"/>
      <c r="JWE44" s="99"/>
      <c r="JWF44" s="99"/>
      <c r="JWG44" s="99"/>
      <c r="JWH44" s="99"/>
      <c r="JWI44" s="99"/>
      <c r="JWJ44" s="99"/>
      <c r="JWK44" s="99"/>
      <c r="JWL44" s="99"/>
      <c r="JWM44" s="99"/>
      <c r="JWN44" s="99"/>
      <c r="JWO44" s="99"/>
      <c r="JWP44" s="99"/>
      <c r="JWQ44" s="99"/>
      <c r="JWR44" s="99"/>
      <c r="JWS44" s="99"/>
      <c r="JWT44" s="99"/>
      <c r="JWU44" s="99"/>
      <c r="JWV44" s="99"/>
      <c r="JWW44" s="99"/>
      <c r="JWX44" s="99"/>
      <c r="JWY44" s="99"/>
      <c r="JWZ44" s="99"/>
      <c r="JXA44" s="99"/>
      <c r="JXB44" s="99"/>
      <c r="JXC44" s="99"/>
      <c r="JXD44" s="99"/>
      <c r="JXE44" s="99"/>
      <c r="JXF44" s="99"/>
      <c r="JXG44" s="99"/>
      <c r="JXH44" s="99"/>
      <c r="JXI44" s="99"/>
      <c r="JXJ44" s="99"/>
      <c r="JXK44" s="99"/>
      <c r="JXL44" s="99"/>
      <c r="JXM44" s="99"/>
      <c r="JXN44" s="99"/>
      <c r="JXO44" s="99"/>
      <c r="JXP44" s="99"/>
      <c r="JXQ44" s="99"/>
      <c r="JXR44" s="99"/>
      <c r="JXS44" s="99"/>
      <c r="JXT44" s="99"/>
      <c r="JXU44" s="99"/>
      <c r="JXV44" s="99"/>
      <c r="JXW44" s="99"/>
      <c r="JXX44" s="99"/>
      <c r="JXY44" s="99"/>
      <c r="JXZ44" s="99"/>
      <c r="JYA44" s="99"/>
      <c r="JYB44" s="99"/>
      <c r="JYC44" s="99"/>
      <c r="JYD44" s="99"/>
      <c r="JYE44" s="99"/>
      <c r="JYF44" s="99"/>
      <c r="JYG44" s="99"/>
      <c r="JYH44" s="99"/>
      <c r="JYI44" s="99"/>
      <c r="JYJ44" s="99"/>
      <c r="JYK44" s="99"/>
      <c r="JYL44" s="99"/>
      <c r="JYM44" s="99"/>
      <c r="JYN44" s="99"/>
      <c r="JYO44" s="99"/>
      <c r="JYP44" s="99"/>
      <c r="JYQ44" s="99"/>
      <c r="JYR44" s="99"/>
      <c r="JYS44" s="99"/>
      <c r="JYT44" s="99"/>
      <c r="JYU44" s="99"/>
      <c r="JYV44" s="99"/>
      <c r="JYW44" s="99"/>
      <c r="JYX44" s="99"/>
      <c r="JYY44" s="99"/>
      <c r="JYZ44" s="99"/>
      <c r="JZA44" s="99"/>
      <c r="JZB44" s="99"/>
      <c r="JZC44" s="99"/>
      <c r="JZD44" s="99"/>
      <c r="JZE44" s="99"/>
      <c r="JZF44" s="99"/>
      <c r="JZG44" s="99"/>
      <c r="JZH44" s="99"/>
      <c r="JZI44" s="99"/>
      <c r="JZJ44" s="99"/>
      <c r="JZK44" s="99"/>
      <c r="JZL44" s="99"/>
      <c r="JZM44" s="99"/>
      <c r="JZN44" s="99"/>
      <c r="JZO44" s="99"/>
      <c r="JZP44" s="99"/>
      <c r="JZQ44" s="99"/>
      <c r="JZR44" s="99"/>
      <c r="JZS44" s="99"/>
      <c r="JZT44" s="99"/>
      <c r="JZU44" s="99"/>
      <c r="JZV44" s="99"/>
      <c r="JZW44" s="99"/>
      <c r="JZX44" s="99"/>
      <c r="JZY44" s="99"/>
      <c r="JZZ44" s="99"/>
      <c r="KAA44" s="99"/>
      <c r="KAB44" s="99"/>
      <c r="KAC44" s="99"/>
      <c r="KAD44" s="99"/>
      <c r="KAE44" s="99"/>
      <c r="KAF44" s="99"/>
      <c r="KAG44" s="99"/>
      <c r="KAH44" s="99"/>
      <c r="KAI44" s="99"/>
      <c r="KAJ44" s="99"/>
      <c r="KAK44" s="99"/>
      <c r="KAL44" s="99"/>
      <c r="KAM44" s="99"/>
      <c r="KAN44" s="99"/>
      <c r="KAO44" s="99"/>
      <c r="KAP44" s="99"/>
      <c r="KAQ44" s="99"/>
      <c r="KAR44" s="99"/>
      <c r="KAS44" s="99"/>
      <c r="KAT44" s="99"/>
      <c r="KAU44" s="99"/>
      <c r="KAV44" s="99"/>
      <c r="KAW44" s="99"/>
      <c r="KAX44" s="99"/>
      <c r="KAY44" s="99"/>
      <c r="KAZ44" s="99"/>
      <c r="KBA44" s="99"/>
      <c r="KBB44" s="99"/>
      <c r="KBC44" s="99"/>
      <c r="KBD44" s="99"/>
      <c r="KBE44" s="99"/>
      <c r="KBF44" s="99"/>
      <c r="KBG44" s="99"/>
      <c r="KBH44" s="99"/>
      <c r="KBI44" s="99"/>
      <c r="KBJ44" s="99"/>
      <c r="KBK44" s="99"/>
      <c r="KBL44" s="99"/>
      <c r="KBM44" s="99"/>
      <c r="KBN44" s="99"/>
      <c r="KBO44" s="99"/>
      <c r="KBP44" s="99"/>
      <c r="KBQ44" s="99"/>
      <c r="KBR44" s="99"/>
      <c r="KBS44" s="99"/>
      <c r="KBT44" s="99"/>
      <c r="KBU44" s="99"/>
      <c r="KBV44" s="99"/>
      <c r="KBW44" s="99"/>
      <c r="KBX44" s="99"/>
      <c r="KBY44" s="99"/>
      <c r="KBZ44" s="99"/>
      <c r="KCA44" s="99"/>
      <c r="KCB44" s="99"/>
      <c r="KCC44" s="99"/>
      <c r="KCD44" s="99"/>
      <c r="KCE44" s="99"/>
      <c r="KCF44" s="99"/>
      <c r="KCG44" s="99"/>
      <c r="KCH44" s="99"/>
      <c r="KCI44" s="99"/>
      <c r="KCJ44" s="99"/>
      <c r="KCK44" s="99"/>
      <c r="KCL44" s="99"/>
      <c r="KCM44" s="99"/>
      <c r="KCN44" s="99"/>
      <c r="KCO44" s="99"/>
      <c r="KCP44" s="99"/>
      <c r="KCQ44" s="99"/>
      <c r="KCR44" s="99"/>
      <c r="KCS44" s="99"/>
      <c r="KCT44" s="99"/>
      <c r="KCU44" s="99"/>
      <c r="KCV44" s="99"/>
      <c r="KCW44" s="99"/>
      <c r="KCX44" s="99"/>
      <c r="KCY44" s="99"/>
      <c r="KCZ44" s="99"/>
      <c r="KDA44" s="99"/>
      <c r="KDB44" s="99"/>
      <c r="KDC44" s="99"/>
      <c r="KDD44" s="99"/>
      <c r="KDE44" s="99"/>
      <c r="KDF44" s="99"/>
      <c r="KDG44" s="99"/>
      <c r="KDH44" s="99"/>
      <c r="KDI44" s="99"/>
      <c r="KDJ44" s="99"/>
      <c r="KDK44" s="99"/>
      <c r="KDL44" s="99"/>
      <c r="KDM44" s="99"/>
      <c r="KDN44" s="99"/>
      <c r="KDO44" s="99"/>
      <c r="KDP44" s="99"/>
      <c r="KDQ44" s="99"/>
      <c r="KDR44" s="99"/>
      <c r="KDS44" s="99"/>
      <c r="KDT44" s="99"/>
      <c r="KDU44" s="99"/>
      <c r="KDV44" s="99"/>
      <c r="KDW44" s="99"/>
      <c r="KDX44" s="99"/>
      <c r="KDY44" s="99"/>
      <c r="KDZ44" s="99"/>
      <c r="KEA44" s="99"/>
      <c r="KEB44" s="99"/>
      <c r="KEC44" s="99"/>
      <c r="KED44" s="99"/>
      <c r="KEE44" s="99"/>
      <c r="KEF44" s="99"/>
      <c r="KEG44" s="99"/>
      <c r="KEH44" s="99"/>
      <c r="KEI44" s="99"/>
      <c r="KEJ44" s="99"/>
      <c r="KEK44" s="99"/>
      <c r="KEL44" s="99"/>
      <c r="KEM44" s="99"/>
      <c r="KEN44" s="99"/>
      <c r="KEO44" s="99"/>
      <c r="KEP44" s="99"/>
      <c r="KEQ44" s="99"/>
      <c r="KER44" s="99"/>
      <c r="KES44" s="99"/>
      <c r="KET44" s="99"/>
      <c r="KEU44" s="99"/>
      <c r="KEV44" s="99"/>
      <c r="KEW44" s="99"/>
      <c r="KEX44" s="99"/>
      <c r="KEY44" s="99"/>
      <c r="KEZ44" s="99"/>
      <c r="KFA44" s="99"/>
      <c r="KFB44" s="99"/>
      <c r="KFC44" s="99"/>
      <c r="KFD44" s="99"/>
      <c r="KFE44" s="99"/>
      <c r="KFF44" s="99"/>
      <c r="KFG44" s="99"/>
      <c r="KFH44" s="99"/>
      <c r="KFI44" s="99"/>
      <c r="KFJ44" s="99"/>
      <c r="KFK44" s="99"/>
      <c r="KFL44" s="99"/>
      <c r="KFM44" s="99"/>
      <c r="KFN44" s="99"/>
      <c r="KFO44" s="99"/>
      <c r="KFP44" s="99"/>
      <c r="KFQ44" s="99"/>
      <c r="KFR44" s="99"/>
      <c r="KFS44" s="99"/>
      <c r="KFT44" s="99"/>
      <c r="KFU44" s="99"/>
      <c r="KFV44" s="99"/>
      <c r="KFW44" s="99"/>
      <c r="KFX44" s="99"/>
      <c r="KFY44" s="99"/>
      <c r="KFZ44" s="99"/>
      <c r="KGA44" s="99"/>
      <c r="KGB44" s="99"/>
      <c r="KGC44" s="99"/>
      <c r="KGD44" s="99"/>
      <c r="KGE44" s="99"/>
      <c r="KGF44" s="99"/>
      <c r="KGG44" s="99"/>
      <c r="KGH44" s="99"/>
      <c r="KGI44" s="99"/>
      <c r="KGJ44" s="99"/>
      <c r="KGK44" s="99"/>
      <c r="KGL44" s="99"/>
      <c r="KGM44" s="99"/>
      <c r="KGN44" s="99"/>
      <c r="KGO44" s="99"/>
      <c r="KGP44" s="99"/>
      <c r="KGQ44" s="99"/>
      <c r="KGR44" s="99"/>
      <c r="KGS44" s="99"/>
      <c r="KGT44" s="99"/>
      <c r="KGU44" s="99"/>
      <c r="KGV44" s="99"/>
      <c r="KGW44" s="99"/>
      <c r="KGX44" s="99"/>
      <c r="KGY44" s="99"/>
      <c r="KGZ44" s="99"/>
      <c r="KHA44" s="99"/>
      <c r="KHB44" s="99"/>
      <c r="KHC44" s="99"/>
      <c r="KHD44" s="99"/>
      <c r="KHE44" s="99"/>
      <c r="KHF44" s="99"/>
      <c r="KHG44" s="99"/>
      <c r="KHH44" s="99"/>
      <c r="KHI44" s="99"/>
      <c r="KHJ44" s="99"/>
      <c r="KHK44" s="99"/>
      <c r="KHL44" s="99"/>
      <c r="KHM44" s="99"/>
      <c r="KHN44" s="99"/>
      <c r="KHO44" s="99"/>
      <c r="KHP44" s="99"/>
      <c r="KHQ44" s="99"/>
      <c r="KHR44" s="99"/>
      <c r="KHS44" s="99"/>
      <c r="KHT44" s="99"/>
      <c r="KHU44" s="99"/>
      <c r="KHV44" s="99"/>
      <c r="KHW44" s="99"/>
      <c r="KHX44" s="99"/>
      <c r="KHY44" s="99"/>
      <c r="KHZ44" s="99"/>
      <c r="KIA44" s="99"/>
      <c r="KIB44" s="99"/>
      <c r="KIC44" s="99"/>
      <c r="KID44" s="99"/>
      <c r="KIE44" s="99"/>
      <c r="KIF44" s="99"/>
      <c r="KIG44" s="99"/>
      <c r="KIH44" s="99"/>
      <c r="KII44" s="99"/>
      <c r="KIJ44" s="99"/>
      <c r="KIK44" s="99"/>
      <c r="KIL44" s="99"/>
      <c r="KIM44" s="99"/>
      <c r="KIN44" s="99"/>
      <c r="KIO44" s="99"/>
      <c r="KIP44" s="99"/>
      <c r="KIQ44" s="99"/>
      <c r="KIR44" s="99"/>
      <c r="KIS44" s="99"/>
      <c r="KIT44" s="99"/>
      <c r="KIU44" s="99"/>
      <c r="KIV44" s="99"/>
      <c r="KIW44" s="99"/>
      <c r="KIX44" s="99"/>
      <c r="KIY44" s="99"/>
      <c r="KIZ44" s="99"/>
      <c r="KJA44" s="99"/>
      <c r="KJB44" s="99"/>
      <c r="KJC44" s="99"/>
      <c r="KJD44" s="99"/>
      <c r="KJE44" s="99"/>
      <c r="KJF44" s="99"/>
      <c r="KJG44" s="99"/>
      <c r="KJH44" s="99"/>
      <c r="KJI44" s="99"/>
      <c r="KJJ44" s="99"/>
      <c r="KJK44" s="99"/>
      <c r="KJL44" s="99"/>
      <c r="KJM44" s="99"/>
      <c r="KJN44" s="99"/>
      <c r="KJO44" s="99"/>
      <c r="KJP44" s="99"/>
      <c r="KJQ44" s="99"/>
      <c r="KJR44" s="99"/>
      <c r="KJS44" s="99"/>
      <c r="KJT44" s="99"/>
      <c r="KJU44" s="99"/>
      <c r="KJV44" s="99"/>
      <c r="KJW44" s="99"/>
      <c r="KJX44" s="99"/>
      <c r="KJY44" s="99"/>
      <c r="KJZ44" s="99"/>
      <c r="KKA44" s="99"/>
      <c r="KKB44" s="99"/>
      <c r="KKC44" s="99"/>
      <c r="KKD44" s="99"/>
      <c r="KKE44" s="99"/>
      <c r="KKF44" s="99"/>
      <c r="KKG44" s="99"/>
      <c r="KKH44" s="99"/>
      <c r="KKI44" s="99"/>
      <c r="KKJ44" s="99"/>
      <c r="KKK44" s="99"/>
      <c r="KKL44" s="99"/>
      <c r="KKM44" s="99"/>
      <c r="KKN44" s="99"/>
      <c r="KKO44" s="99"/>
      <c r="KKP44" s="99"/>
      <c r="KKQ44" s="99"/>
      <c r="KKR44" s="99"/>
      <c r="KKS44" s="99"/>
      <c r="KKT44" s="99"/>
      <c r="KKU44" s="99"/>
      <c r="KKV44" s="99"/>
      <c r="KKW44" s="99"/>
      <c r="KKX44" s="99"/>
      <c r="KKY44" s="99"/>
      <c r="KKZ44" s="99"/>
      <c r="KLA44" s="99"/>
      <c r="KLB44" s="99"/>
      <c r="KLC44" s="99"/>
      <c r="KLD44" s="99"/>
      <c r="KLE44" s="99"/>
      <c r="KLF44" s="99"/>
      <c r="KLG44" s="99"/>
      <c r="KLH44" s="99"/>
      <c r="KLI44" s="99"/>
      <c r="KLJ44" s="99"/>
      <c r="KLK44" s="99"/>
      <c r="KLL44" s="99"/>
      <c r="KLM44" s="99"/>
      <c r="KLN44" s="99"/>
      <c r="KLO44" s="99"/>
      <c r="KLP44" s="99"/>
      <c r="KLQ44" s="99"/>
      <c r="KLR44" s="99"/>
      <c r="KLS44" s="99"/>
      <c r="KLT44" s="99"/>
      <c r="KLU44" s="99"/>
      <c r="KLV44" s="99"/>
      <c r="KLW44" s="99"/>
      <c r="KLX44" s="99"/>
      <c r="KLY44" s="99"/>
      <c r="KLZ44" s="99"/>
      <c r="KMA44" s="99"/>
      <c r="KMB44" s="99"/>
      <c r="KMC44" s="99"/>
      <c r="KMD44" s="99"/>
      <c r="KME44" s="99"/>
      <c r="KMF44" s="99"/>
      <c r="KMG44" s="99"/>
      <c r="KMH44" s="99"/>
      <c r="KMI44" s="99"/>
      <c r="KMJ44" s="99"/>
      <c r="KMK44" s="99"/>
      <c r="KML44" s="99"/>
      <c r="KMM44" s="99"/>
      <c r="KMN44" s="99"/>
      <c r="KMO44" s="99"/>
      <c r="KMP44" s="99"/>
      <c r="KMQ44" s="99"/>
      <c r="KMR44" s="99"/>
      <c r="KMS44" s="99"/>
      <c r="KMT44" s="99"/>
      <c r="KMU44" s="99"/>
      <c r="KMV44" s="99"/>
      <c r="KMW44" s="99"/>
      <c r="KMX44" s="99"/>
      <c r="KMY44" s="99"/>
      <c r="KMZ44" s="99"/>
      <c r="KNA44" s="99"/>
      <c r="KNB44" s="99"/>
      <c r="KNC44" s="99"/>
      <c r="KND44" s="99"/>
      <c r="KNE44" s="99"/>
      <c r="KNF44" s="99"/>
      <c r="KNG44" s="99"/>
      <c r="KNH44" s="99"/>
      <c r="KNI44" s="99"/>
      <c r="KNJ44" s="99"/>
      <c r="KNK44" s="99"/>
      <c r="KNL44" s="99"/>
      <c r="KNM44" s="99"/>
      <c r="KNN44" s="99"/>
      <c r="KNO44" s="99"/>
      <c r="KNP44" s="99"/>
      <c r="KNQ44" s="99"/>
      <c r="KNR44" s="99"/>
      <c r="KNS44" s="99"/>
      <c r="KNT44" s="99"/>
      <c r="KNU44" s="99"/>
      <c r="KNV44" s="99"/>
      <c r="KNW44" s="99"/>
      <c r="KNX44" s="99"/>
      <c r="KNY44" s="99"/>
      <c r="KNZ44" s="99"/>
      <c r="KOA44" s="99"/>
      <c r="KOB44" s="99"/>
      <c r="KOC44" s="99"/>
      <c r="KOD44" s="99"/>
      <c r="KOE44" s="99"/>
      <c r="KOF44" s="99"/>
      <c r="KOG44" s="99"/>
      <c r="KOH44" s="99"/>
      <c r="KOI44" s="99"/>
      <c r="KOJ44" s="99"/>
      <c r="KOK44" s="99"/>
      <c r="KOL44" s="99"/>
      <c r="KOM44" s="99"/>
      <c r="KON44" s="99"/>
      <c r="KOO44" s="99"/>
      <c r="KOP44" s="99"/>
      <c r="KOQ44" s="99"/>
      <c r="KOR44" s="99"/>
      <c r="KOS44" s="99"/>
      <c r="KOT44" s="99"/>
      <c r="KOU44" s="99"/>
      <c r="KOV44" s="99"/>
      <c r="KOW44" s="99"/>
      <c r="KOX44" s="99"/>
      <c r="KOY44" s="99"/>
      <c r="KOZ44" s="99"/>
      <c r="KPA44" s="99"/>
      <c r="KPB44" s="99"/>
      <c r="KPC44" s="99"/>
      <c r="KPD44" s="99"/>
      <c r="KPE44" s="99"/>
      <c r="KPF44" s="99"/>
      <c r="KPG44" s="99"/>
      <c r="KPH44" s="99"/>
      <c r="KPI44" s="99"/>
      <c r="KPJ44" s="99"/>
      <c r="KPK44" s="99"/>
      <c r="KPL44" s="99"/>
      <c r="KPM44" s="99"/>
      <c r="KPN44" s="99"/>
      <c r="KPO44" s="99"/>
      <c r="KPP44" s="99"/>
      <c r="KPQ44" s="99"/>
      <c r="KPR44" s="99"/>
      <c r="KPS44" s="99"/>
      <c r="KPT44" s="99"/>
      <c r="KPU44" s="99"/>
      <c r="KPV44" s="99"/>
      <c r="KPW44" s="99"/>
      <c r="KPX44" s="99"/>
      <c r="KPY44" s="99"/>
      <c r="KPZ44" s="99"/>
      <c r="KQA44" s="99"/>
      <c r="KQB44" s="99"/>
      <c r="KQC44" s="99"/>
      <c r="KQD44" s="99"/>
      <c r="KQE44" s="99"/>
      <c r="KQF44" s="99"/>
      <c r="KQG44" s="99"/>
      <c r="KQH44" s="99"/>
      <c r="KQI44" s="99"/>
      <c r="KQJ44" s="99"/>
      <c r="KQK44" s="99"/>
      <c r="KQL44" s="99"/>
      <c r="KQM44" s="99"/>
      <c r="KQN44" s="99"/>
      <c r="KQO44" s="99"/>
      <c r="KQP44" s="99"/>
      <c r="KQQ44" s="99"/>
      <c r="KQR44" s="99"/>
      <c r="KQS44" s="99"/>
      <c r="KQT44" s="99"/>
      <c r="KQU44" s="99"/>
      <c r="KQV44" s="99"/>
      <c r="KQW44" s="99"/>
      <c r="KQX44" s="99"/>
      <c r="KQY44" s="99"/>
      <c r="KQZ44" s="99"/>
      <c r="KRA44" s="99"/>
      <c r="KRB44" s="99"/>
      <c r="KRC44" s="99"/>
      <c r="KRD44" s="99"/>
      <c r="KRE44" s="99"/>
      <c r="KRF44" s="99"/>
      <c r="KRG44" s="99"/>
      <c r="KRH44" s="99"/>
      <c r="KRI44" s="99"/>
      <c r="KRJ44" s="99"/>
      <c r="KRK44" s="99"/>
      <c r="KRL44" s="99"/>
      <c r="KRM44" s="99"/>
      <c r="KRN44" s="99"/>
      <c r="KRO44" s="99"/>
      <c r="KRP44" s="99"/>
      <c r="KRQ44" s="99"/>
      <c r="KRR44" s="99"/>
      <c r="KRS44" s="99"/>
      <c r="KRT44" s="99"/>
      <c r="KRU44" s="99"/>
      <c r="KRV44" s="99"/>
      <c r="KRW44" s="99"/>
      <c r="KRX44" s="99"/>
      <c r="KRY44" s="99"/>
      <c r="KRZ44" s="99"/>
      <c r="KSA44" s="99"/>
      <c r="KSB44" s="99"/>
      <c r="KSC44" s="99"/>
      <c r="KSD44" s="99"/>
      <c r="KSE44" s="99"/>
      <c r="KSF44" s="99"/>
      <c r="KSG44" s="99"/>
      <c r="KSH44" s="99"/>
      <c r="KSI44" s="99"/>
      <c r="KSJ44" s="99"/>
      <c r="KSK44" s="99"/>
      <c r="KSL44" s="99"/>
      <c r="KSM44" s="99"/>
      <c r="KSN44" s="99"/>
      <c r="KSO44" s="99"/>
      <c r="KSP44" s="99"/>
      <c r="KSQ44" s="99"/>
      <c r="KSR44" s="99"/>
      <c r="KSS44" s="99"/>
      <c r="KST44" s="99"/>
      <c r="KSU44" s="99"/>
      <c r="KSV44" s="99"/>
      <c r="KSW44" s="99"/>
      <c r="KSX44" s="99"/>
      <c r="KSY44" s="99"/>
      <c r="KSZ44" s="99"/>
      <c r="KTA44" s="99"/>
      <c r="KTB44" s="99"/>
      <c r="KTC44" s="99"/>
      <c r="KTD44" s="99"/>
      <c r="KTE44" s="99"/>
      <c r="KTF44" s="99"/>
      <c r="KTG44" s="99"/>
      <c r="KTH44" s="99"/>
      <c r="KTI44" s="99"/>
      <c r="KTJ44" s="99"/>
      <c r="KTK44" s="99"/>
      <c r="KTL44" s="99"/>
      <c r="KTM44" s="99"/>
      <c r="KTN44" s="99"/>
      <c r="KTO44" s="99"/>
      <c r="KTP44" s="99"/>
      <c r="KTQ44" s="99"/>
      <c r="KTR44" s="99"/>
      <c r="KTS44" s="99"/>
      <c r="KTT44" s="99"/>
      <c r="KTU44" s="99"/>
      <c r="KTV44" s="99"/>
      <c r="KTW44" s="99"/>
      <c r="KTX44" s="99"/>
      <c r="KTY44" s="99"/>
      <c r="KTZ44" s="99"/>
      <c r="KUA44" s="99"/>
      <c r="KUB44" s="99"/>
      <c r="KUC44" s="99"/>
      <c r="KUD44" s="99"/>
      <c r="KUE44" s="99"/>
      <c r="KUF44" s="99"/>
      <c r="KUG44" s="99"/>
      <c r="KUH44" s="99"/>
      <c r="KUI44" s="99"/>
      <c r="KUJ44" s="99"/>
      <c r="KUK44" s="99"/>
      <c r="KUL44" s="99"/>
      <c r="KUM44" s="99"/>
      <c r="KUN44" s="99"/>
      <c r="KUO44" s="99"/>
      <c r="KUP44" s="99"/>
      <c r="KUQ44" s="99"/>
      <c r="KUR44" s="99"/>
      <c r="KUS44" s="99"/>
      <c r="KUT44" s="99"/>
      <c r="KUU44" s="99"/>
      <c r="KUV44" s="99"/>
      <c r="KUW44" s="99"/>
      <c r="KUX44" s="99"/>
      <c r="KUY44" s="99"/>
      <c r="KUZ44" s="99"/>
      <c r="KVA44" s="99"/>
      <c r="KVB44" s="99"/>
      <c r="KVC44" s="99"/>
      <c r="KVD44" s="99"/>
      <c r="KVE44" s="99"/>
      <c r="KVF44" s="99"/>
      <c r="KVG44" s="99"/>
      <c r="KVH44" s="99"/>
      <c r="KVI44" s="99"/>
      <c r="KVJ44" s="99"/>
      <c r="KVK44" s="99"/>
      <c r="KVL44" s="99"/>
      <c r="KVM44" s="99"/>
      <c r="KVN44" s="99"/>
      <c r="KVO44" s="99"/>
      <c r="KVP44" s="99"/>
      <c r="KVQ44" s="99"/>
      <c r="KVR44" s="99"/>
      <c r="KVS44" s="99"/>
      <c r="KVT44" s="99"/>
      <c r="KVU44" s="99"/>
      <c r="KVV44" s="99"/>
      <c r="KVW44" s="99"/>
      <c r="KVX44" s="99"/>
      <c r="KVY44" s="99"/>
      <c r="KVZ44" s="99"/>
      <c r="KWA44" s="99"/>
      <c r="KWB44" s="99"/>
      <c r="KWC44" s="99"/>
      <c r="KWD44" s="99"/>
      <c r="KWE44" s="99"/>
      <c r="KWF44" s="99"/>
      <c r="KWG44" s="99"/>
      <c r="KWH44" s="99"/>
      <c r="KWI44" s="99"/>
      <c r="KWJ44" s="99"/>
      <c r="KWK44" s="99"/>
      <c r="KWL44" s="99"/>
      <c r="KWM44" s="99"/>
      <c r="KWN44" s="99"/>
      <c r="KWO44" s="99"/>
      <c r="KWP44" s="99"/>
      <c r="KWQ44" s="99"/>
      <c r="KWR44" s="99"/>
      <c r="KWS44" s="99"/>
      <c r="KWT44" s="99"/>
      <c r="KWU44" s="99"/>
      <c r="KWV44" s="99"/>
      <c r="KWW44" s="99"/>
      <c r="KWX44" s="99"/>
      <c r="KWY44" s="99"/>
      <c r="KWZ44" s="99"/>
      <c r="KXA44" s="99"/>
      <c r="KXB44" s="99"/>
      <c r="KXC44" s="99"/>
      <c r="KXD44" s="99"/>
      <c r="KXE44" s="99"/>
      <c r="KXF44" s="99"/>
      <c r="KXG44" s="99"/>
      <c r="KXH44" s="99"/>
      <c r="KXI44" s="99"/>
      <c r="KXJ44" s="99"/>
      <c r="KXK44" s="99"/>
      <c r="KXL44" s="99"/>
      <c r="KXM44" s="99"/>
      <c r="KXN44" s="99"/>
      <c r="KXO44" s="99"/>
      <c r="KXP44" s="99"/>
      <c r="KXQ44" s="99"/>
      <c r="KXR44" s="99"/>
      <c r="KXS44" s="99"/>
      <c r="KXT44" s="99"/>
      <c r="KXU44" s="99"/>
      <c r="KXV44" s="99"/>
      <c r="KXW44" s="99"/>
      <c r="KXX44" s="99"/>
      <c r="KXY44" s="99"/>
      <c r="KXZ44" s="99"/>
      <c r="KYA44" s="99"/>
      <c r="KYB44" s="99"/>
      <c r="KYC44" s="99"/>
      <c r="KYD44" s="99"/>
      <c r="KYE44" s="99"/>
      <c r="KYF44" s="99"/>
      <c r="KYG44" s="99"/>
      <c r="KYH44" s="99"/>
      <c r="KYI44" s="99"/>
      <c r="KYJ44" s="99"/>
      <c r="KYK44" s="99"/>
      <c r="KYL44" s="99"/>
      <c r="KYM44" s="99"/>
      <c r="KYN44" s="99"/>
      <c r="KYO44" s="99"/>
      <c r="KYP44" s="99"/>
      <c r="KYQ44" s="99"/>
      <c r="KYR44" s="99"/>
      <c r="KYS44" s="99"/>
      <c r="KYT44" s="99"/>
      <c r="KYU44" s="99"/>
      <c r="KYV44" s="99"/>
      <c r="KYW44" s="99"/>
      <c r="KYX44" s="99"/>
      <c r="KYY44" s="99"/>
      <c r="KYZ44" s="99"/>
      <c r="KZA44" s="99"/>
      <c r="KZB44" s="99"/>
      <c r="KZC44" s="99"/>
      <c r="KZD44" s="99"/>
      <c r="KZE44" s="99"/>
      <c r="KZF44" s="99"/>
      <c r="KZG44" s="99"/>
      <c r="KZH44" s="99"/>
      <c r="KZI44" s="99"/>
      <c r="KZJ44" s="99"/>
      <c r="KZK44" s="99"/>
      <c r="KZL44" s="99"/>
      <c r="KZM44" s="99"/>
      <c r="KZN44" s="99"/>
      <c r="KZO44" s="99"/>
      <c r="KZP44" s="99"/>
      <c r="KZQ44" s="99"/>
      <c r="KZR44" s="99"/>
      <c r="KZS44" s="99"/>
      <c r="KZT44" s="99"/>
      <c r="KZU44" s="99"/>
      <c r="KZV44" s="99"/>
      <c r="KZW44" s="99"/>
      <c r="KZX44" s="99"/>
      <c r="KZY44" s="99"/>
      <c r="KZZ44" s="99"/>
      <c r="LAA44" s="99"/>
      <c r="LAB44" s="99"/>
      <c r="LAC44" s="99"/>
      <c r="LAD44" s="99"/>
      <c r="LAE44" s="99"/>
      <c r="LAF44" s="99"/>
      <c r="LAG44" s="99"/>
      <c r="LAH44" s="99"/>
      <c r="LAI44" s="99"/>
      <c r="LAJ44" s="99"/>
      <c r="LAK44" s="99"/>
      <c r="LAL44" s="99"/>
      <c r="LAM44" s="99"/>
      <c r="LAN44" s="99"/>
      <c r="LAO44" s="99"/>
      <c r="LAP44" s="99"/>
      <c r="LAQ44" s="99"/>
      <c r="LAR44" s="99"/>
      <c r="LAS44" s="99"/>
      <c r="LAT44" s="99"/>
      <c r="LAU44" s="99"/>
      <c r="LAV44" s="99"/>
      <c r="LAW44" s="99"/>
      <c r="LAX44" s="99"/>
      <c r="LAY44" s="99"/>
      <c r="LAZ44" s="99"/>
      <c r="LBA44" s="99"/>
      <c r="LBB44" s="99"/>
      <c r="LBC44" s="99"/>
      <c r="LBD44" s="99"/>
      <c r="LBE44" s="99"/>
      <c r="LBF44" s="99"/>
      <c r="LBG44" s="99"/>
      <c r="LBH44" s="99"/>
      <c r="LBI44" s="99"/>
      <c r="LBJ44" s="99"/>
      <c r="LBK44" s="99"/>
      <c r="LBL44" s="99"/>
      <c r="LBM44" s="99"/>
      <c r="LBN44" s="99"/>
      <c r="LBO44" s="99"/>
      <c r="LBP44" s="99"/>
      <c r="LBQ44" s="99"/>
      <c r="LBR44" s="99"/>
      <c r="LBS44" s="99"/>
      <c r="LBT44" s="99"/>
      <c r="LBU44" s="99"/>
      <c r="LBV44" s="99"/>
      <c r="LBW44" s="99"/>
      <c r="LBX44" s="99"/>
      <c r="LBY44" s="99"/>
      <c r="LBZ44" s="99"/>
      <c r="LCA44" s="99"/>
      <c r="LCB44" s="99"/>
      <c r="LCC44" s="99"/>
      <c r="LCD44" s="99"/>
      <c r="LCE44" s="99"/>
      <c r="LCF44" s="99"/>
      <c r="LCG44" s="99"/>
      <c r="LCH44" s="99"/>
      <c r="LCI44" s="99"/>
      <c r="LCJ44" s="99"/>
      <c r="LCK44" s="99"/>
      <c r="LCL44" s="99"/>
      <c r="LCM44" s="99"/>
      <c r="LCN44" s="99"/>
      <c r="LCO44" s="99"/>
      <c r="LCP44" s="99"/>
      <c r="LCQ44" s="99"/>
      <c r="LCR44" s="99"/>
      <c r="LCS44" s="99"/>
      <c r="LCT44" s="99"/>
      <c r="LCU44" s="99"/>
      <c r="LCV44" s="99"/>
      <c r="LCW44" s="99"/>
      <c r="LCX44" s="99"/>
      <c r="LCY44" s="99"/>
      <c r="LCZ44" s="99"/>
      <c r="LDA44" s="99"/>
      <c r="LDB44" s="99"/>
      <c r="LDC44" s="99"/>
      <c r="LDD44" s="99"/>
      <c r="LDE44" s="99"/>
      <c r="LDF44" s="99"/>
      <c r="LDG44" s="99"/>
      <c r="LDH44" s="99"/>
      <c r="LDI44" s="99"/>
      <c r="LDJ44" s="99"/>
      <c r="LDK44" s="99"/>
      <c r="LDL44" s="99"/>
      <c r="LDM44" s="99"/>
      <c r="LDN44" s="99"/>
      <c r="LDO44" s="99"/>
      <c r="LDP44" s="99"/>
      <c r="LDQ44" s="99"/>
      <c r="LDR44" s="99"/>
      <c r="LDS44" s="99"/>
      <c r="LDT44" s="99"/>
      <c r="LDU44" s="99"/>
      <c r="LDV44" s="99"/>
      <c r="LDW44" s="99"/>
      <c r="LDX44" s="99"/>
      <c r="LDY44" s="99"/>
      <c r="LDZ44" s="99"/>
      <c r="LEA44" s="99"/>
      <c r="LEB44" s="99"/>
      <c r="LEC44" s="99"/>
      <c r="LED44" s="99"/>
      <c r="LEE44" s="99"/>
      <c r="LEF44" s="99"/>
      <c r="LEG44" s="99"/>
      <c r="LEH44" s="99"/>
      <c r="LEI44" s="99"/>
      <c r="LEJ44" s="99"/>
      <c r="LEK44" s="99"/>
      <c r="LEL44" s="99"/>
      <c r="LEM44" s="99"/>
      <c r="LEN44" s="99"/>
      <c r="LEO44" s="99"/>
      <c r="LEP44" s="99"/>
      <c r="LEQ44" s="99"/>
      <c r="LER44" s="99"/>
      <c r="LES44" s="99"/>
      <c r="LET44" s="99"/>
      <c r="LEU44" s="99"/>
      <c r="LEV44" s="99"/>
      <c r="LEW44" s="99"/>
      <c r="LEX44" s="99"/>
      <c r="LEY44" s="99"/>
      <c r="LEZ44" s="99"/>
      <c r="LFA44" s="99"/>
      <c r="LFB44" s="99"/>
      <c r="LFC44" s="99"/>
      <c r="LFD44" s="99"/>
      <c r="LFE44" s="99"/>
      <c r="LFF44" s="99"/>
      <c r="LFG44" s="99"/>
      <c r="LFH44" s="99"/>
      <c r="LFI44" s="99"/>
      <c r="LFJ44" s="99"/>
      <c r="LFK44" s="99"/>
      <c r="LFL44" s="99"/>
      <c r="LFM44" s="99"/>
      <c r="LFN44" s="99"/>
      <c r="LFO44" s="99"/>
      <c r="LFP44" s="99"/>
      <c r="LFQ44" s="99"/>
      <c r="LFR44" s="99"/>
      <c r="LFS44" s="99"/>
      <c r="LFT44" s="99"/>
      <c r="LFU44" s="99"/>
      <c r="LFV44" s="99"/>
      <c r="LFW44" s="99"/>
      <c r="LFX44" s="99"/>
      <c r="LFY44" s="99"/>
      <c r="LFZ44" s="99"/>
      <c r="LGA44" s="99"/>
      <c r="LGB44" s="99"/>
      <c r="LGC44" s="99"/>
      <c r="LGD44" s="99"/>
      <c r="LGE44" s="99"/>
      <c r="LGF44" s="99"/>
      <c r="LGG44" s="99"/>
      <c r="LGH44" s="99"/>
      <c r="LGI44" s="99"/>
      <c r="LGJ44" s="99"/>
      <c r="LGK44" s="99"/>
      <c r="LGL44" s="99"/>
      <c r="LGM44" s="99"/>
      <c r="LGN44" s="99"/>
      <c r="LGO44" s="99"/>
      <c r="LGP44" s="99"/>
      <c r="LGQ44" s="99"/>
      <c r="LGR44" s="99"/>
      <c r="LGS44" s="99"/>
      <c r="LGT44" s="99"/>
      <c r="LGU44" s="99"/>
      <c r="LGV44" s="99"/>
      <c r="LGW44" s="99"/>
      <c r="LGX44" s="99"/>
      <c r="LGY44" s="99"/>
      <c r="LGZ44" s="99"/>
      <c r="LHA44" s="99"/>
      <c r="LHB44" s="99"/>
      <c r="LHC44" s="99"/>
      <c r="LHD44" s="99"/>
      <c r="LHE44" s="99"/>
      <c r="LHF44" s="99"/>
      <c r="LHG44" s="99"/>
      <c r="LHH44" s="99"/>
      <c r="LHI44" s="99"/>
      <c r="LHJ44" s="99"/>
      <c r="LHK44" s="99"/>
      <c r="LHL44" s="99"/>
      <c r="LHM44" s="99"/>
      <c r="LHN44" s="99"/>
      <c r="LHO44" s="99"/>
      <c r="LHP44" s="99"/>
      <c r="LHQ44" s="99"/>
      <c r="LHR44" s="99"/>
      <c r="LHS44" s="99"/>
      <c r="LHT44" s="99"/>
      <c r="LHU44" s="99"/>
      <c r="LHV44" s="99"/>
      <c r="LHW44" s="99"/>
      <c r="LHX44" s="99"/>
      <c r="LHY44" s="99"/>
      <c r="LHZ44" s="99"/>
      <c r="LIA44" s="99"/>
      <c r="LIB44" s="99"/>
      <c r="LIC44" s="99"/>
      <c r="LID44" s="99"/>
      <c r="LIE44" s="99"/>
      <c r="LIF44" s="99"/>
      <c r="LIG44" s="99"/>
      <c r="LIH44" s="99"/>
      <c r="LII44" s="99"/>
      <c r="LIJ44" s="99"/>
      <c r="LIK44" s="99"/>
      <c r="LIL44" s="99"/>
      <c r="LIM44" s="99"/>
      <c r="LIN44" s="99"/>
      <c r="LIO44" s="99"/>
      <c r="LIP44" s="99"/>
      <c r="LIQ44" s="99"/>
      <c r="LIR44" s="99"/>
      <c r="LIS44" s="99"/>
      <c r="LIT44" s="99"/>
      <c r="LIU44" s="99"/>
      <c r="LIV44" s="99"/>
      <c r="LIW44" s="99"/>
      <c r="LIX44" s="99"/>
      <c r="LIY44" s="99"/>
      <c r="LIZ44" s="99"/>
      <c r="LJA44" s="99"/>
      <c r="LJB44" s="99"/>
      <c r="LJC44" s="99"/>
      <c r="LJD44" s="99"/>
      <c r="LJE44" s="99"/>
      <c r="LJF44" s="99"/>
      <c r="LJG44" s="99"/>
      <c r="LJH44" s="99"/>
      <c r="LJI44" s="99"/>
      <c r="LJJ44" s="99"/>
      <c r="LJK44" s="99"/>
      <c r="LJL44" s="99"/>
      <c r="LJM44" s="99"/>
      <c r="LJN44" s="99"/>
      <c r="LJO44" s="99"/>
      <c r="LJP44" s="99"/>
      <c r="LJQ44" s="99"/>
      <c r="LJR44" s="99"/>
      <c r="LJS44" s="99"/>
      <c r="LJT44" s="99"/>
      <c r="LJU44" s="99"/>
      <c r="LJV44" s="99"/>
      <c r="LJW44" s="99"/>
      <c r="LJX44" s="99"/>
      <c r="LJY44" s="99"/>
      <c r="LJZ44" s="99"/>
      <c r="LKA44" s="99"/>
      <c r="LKB44" s="99"/>
      <c r="LKC44" s="99"/>
      <c r="LKD44" s="99"/>
      <c r="LKE44" s="99"/>
      <c r="LKF44" s="99"/>
      <c r="LKG44" s="99"/>
      <c r="LKH44" s="99"/>
      <c r="LKI44" s="99"/>
      <c r="LKJ44" s="99"/>
      <c r="LKK44" s="99"/>
      <c r="LKL44" s="99"/>
      <c r="LKM44" s="99"/>
      <c r="LKN44" s="99"/>
      <c r="LKO44" s="99"/>
      <c r="LKP44" s="99"/>
      <c r="LKQ44" s="99"/>
      <c r="LKR44" s="99"/>
      <c r="LKS44" s="99"/>
      <c r="LKT44" s="99"/>
      <c r="LKU44" s="99"/>
      <c r="LKV44" s="99"/>
      <c r="LKW44" s="99"/>
      <c r="LKX44" s="99"/>
      <c r="LKY44" s="99"/>
      <c r="LKZ44" s="99"/>
      <c r="LLA44" s="99"/>
      <c r="LLB44" s="99"/>
      <c r="LLC44" s="99"/>
      <c r="LLD44" s="99"/>
      <c r="LLE44" s="99"/>
      <c r="LLF44" s="99"/>
      <c r="LLG44" s="99"/>
      <c r="LLH44" s="99"/>
      <c r="LLI44" s="99"/>
      <c r="LLJ44" s="99"/>
      <c r="LLK44" s="99"/>
      <c r="LLL44" s="99"/>
      <c r="LLM44" s="99"/>
      <c r="LLN44" s="99"/>
      <c r="LLO44" s="99"/>
      <c r="LLP44" s="99"/>
      <c r="LLQ44" s="99"/>
      <c r="LLR44" s="99"/>
      <c r="LLS44" s="99"/>
      <c r="LLT44" s="99"/>
      <c r="LLU44" s="99"/>
      <c r="LLV44" s="99"/>
      <c r="LLW44" s="99"/>
      <c r="LLX44" s="99"/>
      <c r="LLY44" s="99"/>
      <c r="LLZ44" s="99"/>
      <c r="LMA44" s="99"/>
      <c r="LMB44" s="99"/>
      <c r="LMC44" s="99"/>
      <c r="LMD44" s="99"/>
      <c r="LME44" s="99"/>
      <c r="LMF44" s="99"/>
      <c r="LMG44" s="99"/>
      <c r="LMH44" s="99"/>
      <c r="LMI44" s="99"/>
      <c r="LMJ44" s="99"/>
      <c r="LMK44" s="99"/>
      <c r="LML44" s="99"/>
      <c r="LMM44" s="99"/>
      <c r="LMN44" s="99"/>
      <c r="LMO44" s="99"/>
      <c r="LMP44" s="99"/>
      <c r="LMQ44" s="99"/>
      <c r="LMR44" s="99"/>
      <c r="LMS44" s="99"/>
      <c r="LMT44" s="99"/>
      <c r="LMU44" s="99"/>
      <c r="LMV44" s="99"/>
      <c r="LMW44" s="99"/>
      <c r="LMX44" s="99"/>
      <c r="LMY44" s="99"/>
      <c r="LMZ44" s="99"/>
      <c r="LNA44" s="99"/>
      <c r="LNB44" s="99"/>
      <c r="LNC44" s="99"/>
      <c r="LND44" s="99"/>
      <c r="LNE44" s="99"/>
      <c r="LNF44" s="99"/>
      <c r="LNG44" s="99"/>
      <c r="LNH44" s="99"/>
      <c r="LNI44" s="99"/>
      <c r="LNJ44" s="99"/>
      <c r="LNK44" s="99"/>
      <c r="LNL44" s="99"/>
      <c r="LNM44" s="99"/>
      <c r="LNN44" s="99"/>
      <c r="LNO44" s="99"/>
      <c r="LNP44" s="99"/>
      <c r="LNQ44" s="99"/>
      <c r="LNR44" s="99"/>
      <c r="LNS44" s="99"/>
      <c r="LNT44" s="99"/>
      <c r="LNU44" s="99"/>
      <c r="LNV44" s="99"/>
      <c r="LNW44" s="99"/>
      <c r="LNX44" s="99"/>
      <c r="LNY44" s="99"/>
      <c r="LNZ44" s="99"/>
      <c r="LOA44" s="99"/>
      <c r="LOB44" s="99"/>
      <c r="LOC44" s="99"/>
      <c r="LOD44" s="99"/>
      <c r="LOE44" s="99"/>
      <c r="LOF44" s="99"/>
      <c r="LOG44" s="99"/>
      <c r="LOH44" s="99"/>
      <c r="LOI44" s="99"/>
      <c r="LOJ44" s="99"/>
      <c r="LOK44" s="99"/>
      <c r="LOL44" s="99"/>
      <c r="LOM44" s="99"/>
      <c r="LON44" s="99"/>
      <c r="LOO44" s="99"/>
      <c r="LOP44" s="99"/>
      <c r="LOQ44" s="99"/>
      <c r="LOR44" s="99"/>
      <c r="LOS44" s="99"/>
      <c r="LOT44" s="99"/>
      <c r="LOU44" s="99"/>
      <c r="LOV44" s="99"/>
      <c r="LOW44" s="99"/>
      <c r="LOX44" s="99"/>
      <c r="LOY44" s="99"/>
      <c r="LOZ44" s="99"/>
      <c r="LPA44" s="99"/>
      <c r="LPB44" s="99"/>
      <c r="LPC44" s="99"/>
      <c r="LPD44" s="99"/>
      <c r="LPE44" s="99"/>
      <c r="LPF44" s="99"/>
      <c r="LPG44" s="99"/>
      <c r="LPH44" s="99"/>
      <c r="LPI44" s="99"/>
      <c r="LPJ44" s="99"/>
      <c r="LPK44" s="99"/>
      <c r="LPL44" s="99"/>
      <c r="LPM44" s="99"/>
      <c r="LPN44" s="99"/>
      <c r="LPO44" s="99"/>
      <c r="LPP44" s="99"/>
      <c r="LPQ44" s="99"/>
      <c r="LPR44" s="99"/>
      <c r="LPS44" s="99"/>
      <c r="LPT44" s="99"/>
      <c r="LPU44" s="99"/>
      <c r="LPV44" s="99"/>
      <c r="LPW44" s="99"/>
      <c r="LPX44" s="99"/>
      <c r="LPY44" s="99"/>
      <c r="LPZ44" s="99"/>
      <c r="LQA44" s="99"/>
      <c r="LQB44" s="99"/>
      <c r="LQC44" s="99"/>
      <c r="LQD44" s="99"/>
      <c r="LQE44" s="99"/>
      <c r="LQF44" s="99"/>
      <c r="LQG44" s="99"/>
      <c r="LQH44" s="99"/>
      <c r="LQI44" s="99"/>
      <c r="LQJ44" s="99"/>
      <c r="LQK44" s="99"/>
      <c r="LQL44" s="99"/>
      <c r="LQM44" s="99"/>
      <c r="LQN44" s="99"/>
      <c r="LQO44" s="99"/>
      <c r="LQP44" s="99"/>
      <c r="LQQ44" s="99"/>
      <c r="LQR44" s="99"/>
      <c r="LQS44" s="99"/>
      <c r="LQT44" s="99"/>
      <c r="LQU44" s="99"/>
      <c r="LQV44" s="99"/>
      <c r="LQW44" s="99"/>
      <c r="LQX44" s="99"/>
      <c r="LQY44" s="99"/>
      <c r="LQZ44" s="99"/>
      <c r="LRA44" s="99"/>
      <c r="LRB44" s="99"/>
      <c r="LRC44" s="99"/>
      <c r="LRD44" s="99"/>
      <c r="LRE44" s="99"/>
      <c r="LRF44" s="99"/>
      <c r="LRG44" s="99"/>
      <c r="LRH44" s="99"/>
      <c r="LRI44" s="99"/>
      <c r="LRJ44" s="99"/>
      <c r="LRK44" s="99"/>
      <c r="LRL44" s="99"/>
      <c r="LRM44" s="99"/>
      <c r="LRN44" s="99"/>
      <c r="LRO44" s="99"/>
      <c r="LRP44" s="99"/>
      <c r="LRQ44" s="99"/>
      <c r="LRR44" s="99"/>
      <c r="LRS44" s="99"/>
      <c r="LRT44" s="99"/>
      <c r="LRU44" s="99"/>
      <c r="LRV44" s="99"/>
      <c r="LRW44" s="99"/>
      <c r="LRX44" s="99"/>
      <c r="LRY44" s="99"/>
      <c r="LRZ44" s="99"/>
      <c r="LSA44" s="99"/>
      <c r="LSB44" s="99"/>
      <c r="LSC44" s="99"/>
      <c r="LSD44" s="99"/>
      <c r="LSE44" s="99"/>
      <c r="LSF44" s="99"/>
      <c r="LSG44" s="99"/>
      <c r="LSH44" s="99"/>
      <c r="LSI44" s="99"/>
      <c r="LSJ44" s="99"/>
      <c r="LSK44" s="99"/>
      <c r="LSL44" s="99"/>
      <c r="LSM44" s="99"/>
      <c r="LSN44" s="99"/>
      <c r="LSO44" s="99"/>
      <c r="LSP44" s="99"/>
      <c r="LSQ44" s="99"/>
      <c r="LSR44" s="99"/>
      <c r="LSS44" s="99"/>
      <c r="LST44" s="99"/>
      <c r="LSU44" s="99"/>
      <c r="LSV44" s="99"/>
      <c r="LSW44" s="99"/>
      <c r="LSX44" s="99"/>
      <c r="LSY44" s="99"/>
      <c r="LSZ44" s="99"/>
      <c r="LTA44" s="99"/>
      <c r="LTB44" s="99"/>
      <c r="LTC44" s="99"/>
      <c r="LTD44" s="99"/>
      <c r="LTE44" s="99"/>
      <c r="LTF44" s="99"/>
      <c r="LTG44" s="99"/>
      <c r="LTH44" s="99"/>
      <c r="LTI44" s="99"/>
      <c r="LTJ44" s="99"/>
      <c r="LTK44" s="99"/>
      <c r="LTL44" s="99"/>
      <c r="LTM44" s="99"/>
      <c r="LTN44" s="99"/>
      <c r="LTO44" s="99"/>
      <c r="LTP44" s="99"/>
      <c r="LTQ44" s="99"/>
      <c r="LTR44" s="99"/>
      <c r="LTS44" s="99"/>
      <c r="LTT44" s="99"/>
      <c r="LTU44" s="99"/>
      <c r="LTV44" s="99"/>
      <c r="LTW44" s="99"/>
      <c r="LTX44" s="99"/>
      <c r="LTY44" s="99"/>
      <c r="LTZ44" s="99"/>
      <c r="LUA44" s="99"/>
      <c r="LUB44" s="99"/>
      <c r="LUC44" s="99"/>
      <c r="LUD44" s="99"/>
      <c r="LUE44" s="99"/>
      <c r="LUF44" s="99"/>
      <c r="LUG44" s="99"/>
      <c r="LUH44" s="99"/>
      <c r="LUI44" s="99"/>
      <c r="LUJ44" s="99"/>
      <c r="LUK44" s="99"/>
      <c r="LUL44" s="99"/>
      <c r="LUM44" s="99"/>
      <c r="LUN44" s="99"/>
      <c r="LUO44" s="99"/>
      <c r="LUP44" s="99"/>
      <c r="LUQ44" s="99"/>
      <c r="LUR44" s="99"/>
      <c r="LUS44" s="99"/>
      <c r="LUT44" s="99"/>
      <c r="LUU44" s="99"/>
      <c r="LUV44" s="99"/>
      <c r="LUW44" s="99"/>
      <c r="LUX44" s="99"/>
      <c r="LUY44" s="99"/>
      <c r="LUZ44" s="99"/>
      <c r="LVA44" s="99"/>
      <c r="LVB44" s="99"/>
      <c r="LVC44" s="99"/>
      <c r="LVD44" s="99"/>
      <c r="LVE44" s="99"/>
      <c r="LVF44" s="99"/>
      <c r="LVG44" s="99"/>
      <c r="LVH44" s="99"/>
      <c r="LVI44" s="99"/>
      <c r="LVJ44" s="99"/>
      <c r="LVK44" s="99"/>
      <c r="LVL44" s="99"/>
      <c r="LVM44" s="99"/>
      <c r="LVN44" s="99"/>
      <c r="LVO44" s="99"/>
      <c r="LVP44" s="99"/>
      <c r="LVQ44" s="99"/>
      <c r="LVR44" s="99"/>
      <c r="LVS44" s="99"/>
      <c r="LVT44" s="99"/>
      <c r="LVU44" s="99"/>
      <c r="LVV44" s="99"/>
      <c r="LVW44" s="99"/>
      <c r="LVX44" s="99"/>
      <c r="LVY44" s="99"/>
      <c r="LVZ44" s="99"/>
      <c r="LWA44" s="99"/>
      <c r="LWB44" s="99"/>
      <c r="LWC44" s="99"/>
      <c r="LWD44" s="99"/>
      <c r="LWE44" s="99"/>
      <c r="LWF44" s="99"/>
      <c r="LWG44" s="99"/>
      <c r="LWH44" s="99"/>
      <c r="LWI44" s="99"/>
      <c r="LWJ44" s="99"/>
      <c r="LWK44" s="99"/>
      <c r="LWL44" s="99"/>
      <c r="LWM44" s="99"/>
      <c r="LWN44" s="99"/>
      <c r="LWO44" s="99"/>
      <c r="LWP44" s="99"/>
      <c r="LWQ44" s="99"/>
      <c r="LWR44" s="99"/>
      <c r="LWS44" s="99"/>
      <c r="LWT44" s="99"/>
      <c r="LWU44" s="99"/>
      <c r="LWV44" s="99"/>
      <c r="LWW44" s="99"/>
      <c r="LWX44" s="99"/>
      <c r="LWY44" s="99"/>
      <c r="LWZ44" s="99"/>
      <c r="LXA44" s="99"/>
      <c r="LXB44" s="99"/>
      <c r="LXC44" s="99"/>
      <c r="LXD44" s="99"/>
      <c r="LXE44" s="99"/>
      <c r="LXF44" s="99"/>
      <c r="LXG44" s="99"/>
      <c r="LXH44" s="99"/>
      <c r="LXI44" s="99"/>
      <c r="LXJ44" s="99"/>
      <c r="LXK44" s="99"/>
      <c r="LXL44" s="99"/>
      <c r="LXM44" s="99"/>
      <c r="LXN44" s="99"/>
      <c r="LXO44" s="99"/>
      <c r="LXP44" s="99"/>
      <c r="LXQ44" s="99"/>
      <c r="LXR44" s="99"/>
      <c r="LXS44" s="99"/>
      <c r="LXT44" s="99"/>
      <c r="LXU44" s="99"/>
      <c r="LXV44" s="99"/>
      <c r="LXW44" s="99"/>
      <c r="LXX44" s="99"/>
      <c r="LXY44" s="99"/>
      <c r="LXZ44" s="99"/>
      <c r="LYA44" s="99"/>
      <c r="LYB44" s="99"/>
      <c r="LYC44" s="99"/>
      <c r="LYD44" s="99"/>
      <c r="LYE44" s="99"/>
      <c r="LYF44" s="99"/>
      <c r="LYG44" s="99"/>
      <c r="LYH44" s="99"/>
      <c r="LYI44" s="99"/>
      <c r="LYJ44" s="99"/>
      <c r="LYK44" s="99"/>
      <c r="LYL44" s="99"/>
      <c r="LYM44" s="99"/>
      <c r="LYN44" s="99"/>
      <c r="LYO44" s="99"/>
      <c r="LYP44" s="99"/>
      <c r="LYQ44" s="99"/>
      <c r="LYR44" s="99"/>
      <c r="LYS44" s="99"/>
      <c r="LYT44" s="99"/>
      <c r="LYU44" s="99"/>
      <c r="LYV44" s="99"/>
      <c r="LYW44" s="99"/>
      <c r="LYX44" s="99"/>
      <c r="LYY44" s="99"/>
      <c r="LYZ44" s="99"/>
      <c r="LZA44" s="99"/>
      <c r="LZB44" s="99"/>
      <c r="LZC44" s="99"/>
      <c r="LZD44" s="99"/>
      <c r="LZE44" s="99"/>
      <c r="LZF44" s="99"/>
      <c r="LZG44" s="99"/>
      <c r="LZH44" s="99"/>
      <c r="LZI44" s="99"/>
      <c r="LZJ44" s="99"/>
      <c r="LZK44" s="99"/>
      <c r="LZL44" s="99"/>
      <c r="LZM44" s="99"/>
      <c r="LZN44" s="99"/>
      <c r="LZO44" s="99"/>
      <c r="LZP44" s="99"/>
      <c r="LZQ44" s="99"/>
      <c r="LZR44" s="99"/>
      <c r="LZS44" s="99"/>
      <c r="LZT44" s="99"/>
      <c r="LZU44" s="99"/>
      <c r="LZV44" s="99"/>
      <c r="LZW44" s="99"/>
      <c r="LZX44" s="99"/>
      <c r="LZY44" s="99"/>
      <c r="LZZ44" s="99"/>
      <c r="MAA44" s="99"/>
      <c r="MAB44" s="99"/>
      <c r="MAC44" s="99"/>
      <c r="MAD44" s="99"/>
      <c r="MAE44" s="99"/>
      <c r="MAF44" s="99"/>
      <c r="MAG44" s="99"/>
      <c r="MAH44" s="99"/>
      <c r="MAI44" s="99"/>
      <c r="MAJ44" s="99"/>
      <c r="MAK44" s="99"/>
      <c r="MAL44" s="99"/>
      <c r="MAM44" s="99"/>
      <c r="MAN44" s="99"/>
      <c r="MAO44" s="99"/>
      <c r="MAP44" s="99"/>
      <c r="MAQ44" s="99"/>
      <c r="MAR44" s="99"/>
      <c r="MAS44" s="99"/>
      <c r="MAT44" s="99"/>
      <c r="MAU44" s="99"/>
      <c r="MAV44" s="99"/>
      <c r="MAW44" s="99"/>
      <c r="MAX44" s="99"/>
      <c r="MAY44" s="99"/>
      <c r="MAZ44" s="99"/>
      <c r="MBA44" s="99"/>
      <c r="MBB44" s="99"/>
      <c r="MBC44" s="99"/>
      <c r="MBD44" s="99"/>
      <c r="MBE44" s="99"/>
      <c r="MBF44" s="99"/>
      <c r="MBG44" s="99"/>
      <c r="MBH44" s="99"/>
      <c r="MBI44" s="99"/>
      <c r="MBJ44" s="99"/>
      <c r="MBK44" s="99"/>
      <c r="MBL44" s="99"/>
      <c r="MBM44" s="99"/>
      <c r="MBN44" s="99"/>
      <c r="MBO44" s="99"/>
      <c r="MBP44" s="99"/>
      <c r="MBQ44" s="99"/>
      <c r="MBR44" s="99"/>
      <c r="MBS44" s="99"/>
      <c r="MBT44" s="99"/>
      <c r="MBU44" s="99"/>
      <c r="MBV44" s="99"/>
      <c r="MBW44" s="99"/>
      <c r="MBX44" s="99"/>
      <c r="MBY44" s="99"/>
      <c r="MBZ44" s="99"/>
      <c r="MCA44" s="99"/>
      <c r="MCB44" s="99"/>
      <c r="MCC44" s="99"/>
      <c r="MCD44" s="99"/>
      <c r="MCE44" s="99"/>
      <c r="MCF44" s="99"/>
      <c r="MCG44" s="99"/>
      <c r="MCH44" s="99"/>
      <c r="MCI44" s="99"/>
      <c r="MCJ44" s="99"/>
      <c r="MCK44" s="99"/>
      <c r="MCL44" s="99"/>
      <c r="MCM44" s="99"/>
      <c r="MCN44" s="99"/>
      <c r="MCO44" s="99"/>
      <c r="MCP44" s="99"/>
      <c r="MCQ44" s="99"/>
      <c r="MCR44" s="99"/>
      <c r="MCS44" s="99"/>
      <c r="MCT44" s="99"/>
      <c r="MCU44" s="99"/>
      <c r="MCV44" s="99"/>
      <c r="MCW44" s="99"/>
      <c r="MCX44" s="99"/>
      <c r="MCY44" s="99"/>
      <c r="MCZ44" s="99"/>
      <c r="MDA44" s="99"/>
      <c r="MDB44" s="99"/>
      <c r="MDC44" s="99"/>
      <c r="MDD44" s="99"/>
      <c r="MDE44" s="99"/>
      <c r="MDF44" s="99"/>
      <c r="MDG44" s="99"/>
      <c r="MDH44" s="99"/>
      <c r="MDI44" s="99"/>
      <c r="MDJ44" s="99"/>
      <c r="MDK44" s="99"/>
      <c r="MDL44" s="99"/>
      <c r="MDM44" s="99"/>
      <c r="MDN44" s="99"/>
      <c r="MDO44" s="99"/>
      <c r="MDP44" s="99"/>
      <c r="MDQ44" s="99"/>
      <c r="MDR44" s="99"/>
      <c r="MDS44" s="99"/>
      <c r="MDT44" s="99"/>
      <c r="MDU44" s="99"/>
      <c r="MDV44" s="99"/>
      <c r="MDW44" s="99"/>
      <c r="MDX44" s="99"/>
      <c r="MDY44" s="99"/>
      <c r="MDZ44" s="99"/>
      <c r="MEA44" s="99"/>
      <c r="MEB44" s="99"/>
      <c r="MEC44" s="99"/>
      <c r="MED44" s="99"/>
      <c r="MEE44" s="99"/>
      <c r="MEF44" s="99"/>
      <c r="MEG44" s="99"/>
      <c r="MEH44" s="99"/>
      <c r="MEI44" s="99"/>
      <c r="MEJ44" s="99"/>
      <c r="MEK44" s="99"/>
      <c r="MEL44" s="99"/>
      <c r="MEM44" s="99"/>
      <c r="MEN44" s="99"/>
      <c r="MEO44" s="99"/>
      <c r="MEP44" s="99"/>
      <c r="MEQ44" s="99"/>
      <c r="MER44" s="99"/>
      <c r="MES44" s="99"/>
      <c r="MET44" s="99"/>
      <c r="MEU44" s="99"/>
      <c r="MEV44" s="99"/>
      <c r="MEW44" s="99"/>
      <c r="MEX44" s="99"/>
      <c r="MEY44" s="99"/>
      <c r="MEZ44" s="99"/>
      <c r="MFA44" s="99"/>
      <c r="MFB44" s="99"/>
      <c r="MFC44" s="99"/>
      <c r="MFD44" s="99"/>
      <c r="MFE44" s="99"/>
      <c r="MFF44" s="99"/>
      <c r="MFG44" s="99"/>
      <c r="MFH44" s="99"/>
      <c r="MFI44" s="99"/>
      <c r="MFJ44" s="99"/>
      <c r="MFK44" s="99"/>
      <c r="MFL44" s="99"/>
      <c r="MFM44" s="99"/>
      <c r="MFN44" s="99"/>
      <c r="MFO44" s="99"/>
      <c r="MFP44" s="99"/>
      <c r="MFQ44" s="99"/>
      <c r="MFR44" s="99"/>
      <c r="MFS44" s="99"/>
      <c r="MFT44" s="99"/>
      <c r="MFU44" s="99"/>
      <c r="MFV44" s="99"/>
      <c r="MFW44" s="99"/>
      <c r="MFX44" s="99"/>
      <c r="MFY44" s="99"/>
      <c r="MFZ44" s="99"/>
      <c r="MGA44" s="99"/>
      <c r="MGB44" s="99"/>
      <c r="MGC44" s="99"/>
      <c r="MGD44" s="99"/>
      <c r="MGE44" s="99"/>
      <c r="MGF44" s="99"/>
      <c r="MGG44" s="99"/>
      <c r="MGH44" s="99"/>
      <c r="MGI44" s="99"/>
      <c r="MGJ44" s="99"/>
      <c r="MGK44" s="99"/>
      <c r="MGL44" s="99"/>
      <c r="MGM44" s="99"/>
      <c r="MGN44" s="99"/>
      <c r="MGO44" s="99"/>
      <c r="MGP44" s="99"/>
      <c r="MGQ44" s="99"/>
      <c r="MGR44" s="99"/>
      <c r="MGS44" s="99"/>
      <c r="MGT44" s="99"/>
      <c r="MGU44" s="99"/>
      <c r="MGV44" s="99"/>
      <c r="MGW44" s="99"/>
      <c r="MGX44" s="99"/>
      <c r="MGY44" s="99"/>
      <c r="MGZ44" s="99"/>
      <c r="MHA44" s="99"/>
      <c r="MHB44" s="99"/>
      <c r="MHC44" s="99"/>
      <c r="MHD44" s="99"/>
      <c r="MHE44" s="99"/>
      <c r="MHF44" s="99"/>
      <c r="MHG44" s="99"/>
      <c r="MHH44" s="99"/>
      <c r="MHI44" s="99"/>
      <c r="MHJ44" s="99"/>
      <c r="MHK44" s="99"/>
      <c r="MHL44" s="99"/>
      <c r="MHM44" s="99"/>
      <c r="MHN44" s="99"/>
      <c r="MHO44" s="99"/>
      <c r="MHP44" s="99"/>
      <c r="MHQ44" s="99"/>
      <c r="MHR44" s="99"/>
      <c r="MHS44" s="99"/>
      <c r="MHT44" s="99"/>
      <c r="MHU44" s="99"/>
      <c r="MHV44" s="99"/>
      <c r="MHW44" s="99"/>
      <c r="MHX44" s="99"/>
      <c r="MHY44" s="99"/>
      <c r="MHZ44" s="99"/>
      <c r="MIA44" s="99"/>
      <c r="MIB44" s="99"/>
      <c r="MIC44" s="99"/>
      <c r="MID44" s="99"/>
      <c r="MIE44" s="99"/>
      <c r="MIF44" s="99"/>
      <c r="MIG44" s="99"/>
      <c r="MIH44" s="99"/>
      <c r="MII44" s="99"/>
      <c r="MIJ44" s="99"/>
      <c r="MIK44" s="99"/>
      <c r="MIL44" s="99"/>
      <c r="MIM44" s="99"/>
      <c r="MIN44" s="99"/>
      <c r="MIO44" s="99"/>
      <c r="MIP44" s="99"/>
      <c r="MIQ44" s="99"/>
      <c r="MIR44" s="99"/>
      <c r="MIS44" s="99"/>
      <c r="MIT44" s="99"/>
      <c r="MIU44" s="99"/>
      <c r="MIV44" s="99"/>
      <c r="MIW44" s="99"/>
      <c r="MIX44" s="99"/>
      <c r="MIY44" s="99"/>
      <c r="MIZ44" s="99"/>
      <c r="MJA44" s="99"/>
      <c r="MJB44" s="99"/>
      <c r="MJC44" s="99"/>
      <c r="MJD44" s="99"/>
      <c r="MJE44" s="99"/>
      <c r="MJF44" s="99"/>
      <c r="MJG44" s="99"/>
      <c r="MJH44" s="99"/>
      <c r="MJI44" s="99"/>
      <c r="MJJ44" s="99"/>
      <c r="MJK44" s="99"/>
      <c r="MJL44" s="99"/>
      <c r="MJM44" s="99"/>
      <c r="MJN44" s="99"/>
      <c r="MJO44" s="99"/>
      <c r="MJP44" s="99"/>
      <c r="MJQ44" s="99"/>
      <c r="MJR44" s="99"/>
      <c r="MJS44" s="99"/>
      <c r="MJT44" s="99"/>
      <c r="MJU44" s="99"/>
      <c r="MJV44" s="99"/>
      <c r="MJW44" s="99"/>
      <c r="MJX44" s="99"/>
      <c r="MJY44" s="99"/>
      <c r="MJZ44" s="99"/>
      <c r="MKA44" s="99"/>
      <c r="MKB44" s="99"/>
      <c r="MKC44" s="99"/>
      <c r="MKD44" s="99"/>
      <c r="MKE44" s="99"/>
      <c r="MKF44" s="99"/>
      <c r="MKG44" s="99"/>
      <c r="MKH44" s="99"/>
      <c r="MKI44" s="99"/>
      <c r="MKJ44" s="99"/>
      <c r="MKK44" s="99"/>
      <c r="MKL44" s="99"/>
      <c r="MKM44" s="99"/>
      <c r="MKN44" s="99"/>
      <c r="MKO44" s="99"/>
      <c r="MKP44" s="99"/>
      <c r="MKQ44" s="99"/>
      <c r="MKR44" s="99"/>
      <c r="MKS44" s="99"/>
      <c r="MKT44" s="99"/>
      <c r="MKU44" s="99"/>
      <c r="MKV44" s="99"/>
      <c r="MKW44" s="99"/>
      <c r="MKX44" s="99"/>
      <c r="MKY44" s="99"/>
      <c r="MKZ44" s="99"/>
      <c r="MLA44" s="99"/>
      <c r="MLB44" s="99"/>
      <c r="MLC44" s="99"/>
      <c r="MLD44" s="99"/>
      <c r="MLE44" s="99"/>
      <c r="MLF44" s="99"/>
      <c r="MLG44" s="99"/>
      <c r="MLH44" s="99"/>
      <c r="MLI44" s="99"/>
      <c r="MLJ44" s="99"/>
      <c r="MLK44" s="99"/>
      <c r="MLL44" s="99"/>
      <c r="MLM44" s="99"/>
      <c r="MLN44" s="99"/>
      <c r="MLO44" s="99"/>
      <c r="MLP44" s="99"/>
      <c r="MLQ44" s="99"/>
      <c r="MLR44" s="99"/>
      <c r="MLS44" s="99"/>
      <c r="MLT44" s="99"/>
      <c r="MLU44" s="99"/>
      <c r="MLV44" s="99"/>
      <c r="MLW44" s="99"/>
      <c r="MLX44" s="99"/>
      <c r="MLY44" s="99"/>
      <c r="MLZ44" s="99"/>
      <c r="MMA44" s="99"/>
      <c r="MMB44" s="99"/>
      <c r="MMC44" s="99"/>
      <c r="MMD44" s="99"/>
      <c r="MME44" s="99"/>
      <c r="MMF44" s="99"/>
      <c r="MMG44" s="99"/>
      <c r="MMH44" s="99"/>
      <c r="MMI44" s="99"/>
      <c r="MMJ44" s="99"/>
      <c r="MMK44" s="99"/>
      <c r="MML44" s="99"/>
      <c r="MMM44" s="99"/>
      <c r="MMN44" s="99"/>
      <c r="MMO44" s="99"/>
      <c r="MMP44" s="99"/>
      <c r="MMQ44" s="99"/>
      <c r="MMR44" s="99"/>
      <c r="MMS44" s="99"/>
      <c r="MMT44" s="99"/>
      <c r="MMU44" s="99"/>
      <c r="MMV44" s="99"/>
      <c r="MMW44" s="99"/>
      <c r="MMX44" s="99"/>
      <c r="MMY44" s="99"/>
      <c r="MMZ44" s="99"/>
      <c r="MNA44" s="99"/>
      <c r="MNB44" s="99"/>
      <c r="MNC44" s="99"/>
      <c r="MND44" s="99"/>
      <c r="MNE44" s="99"/>
      <c r="MNF44" s="99"/>
      <c r="MNG44" s="99"/>
      <c r="MNH44" s="99"/>
      <c r="MNI44" s="99"/>
      <c r="MNJ44" s="99"/>
      <c r="MNK44" s="99"/>
      <c r="MNL44" s="99"/>
      <c r="MNM44" s="99"/>
      <c r="MNN44" s="99"/>
      <c r="MNO44" s="99"/>
      <c r="MNP44" s="99"/>
      <c r="MNQ44" s="99"/>
      <c r="MNR44" s="99"/>
      <c r="MNS44" s="99"/>
      <c r="MNT44" s="99"/>
      <c r="MNU44" s="99"/>
      <c r="MNV44" s="99"/>
      <c r="MNW44" s="99"/>
      <c r="MNX44" s="99"/>
      <c r="MNY44" s="99"/>
      <c r="MNZ44" s="99"/>
      <c r="MOA44" s="99"/>
      <c r="MOB44" s="99"/>
      <c r="MOC44" s="99"/>
      <c r="MOD44" s="99"/>
      <c r="MOE44" s="99"/>
      <c r="MOF44" s="99"/>
      <c r="MOG44" s="99"/>
      <c r="MOH44" s="99"/>
      <c r="MOI44" s="99"/>
      <c r="MOJ44" s="99"/>
      <c r="MOK44" s="99"/>
      <c r="MOL44" s="99"/>
      <c r="MOM44" s="99"/>
      <c r="MON44" s="99"/>
      <c r="MOO44" s="99"/>
      <c r="MOP44" s="99"/>
      <c r="MOQ44" s="99"/>
      <c r="MOR44" s="99"/>
      <c r="MOS44" s="99"/>
      <c r="MOT44" s="99"/>
      <c r="MOU44" s="99"/>
      <c r="MOV44" s="99"/>
      <c r="MOW44" s="99"/>
      <c r="MOX44" s="99"/>
      <c r="MOY44" s="99"/>
      <c r="MOZ44" s="99"/>
      <c r="MPA44" s="99"/>
      <c r="MPB44" s="99"/>
      <c r="MPC44" s="99"/>
      <c r="MPD44" s="99"/>
      <c r="MPE44" s="99"/>
      <c r="MPF44" s="99"/>
      <c r="MPG44" s="99"/>
      <c r="MPH44" s="99"/>
      <c r="MPI44" s="99"/>
      <c r="MPJ44" s="99"/>
      <c r="MPK44" s="99"/>
      <c r="MPL44" s="99"/>
      <c r="MPM44" s="99"/>
      <c r="MPN44" s="99"/>
      <c r="MPO44" s="99"/>
      <c r="MPP44" s="99"/>
      <c r="MPQ44" s="99"/>
      <c r="MPR44" s="99"/>
      <c r="MPS44" s="99"/>
      <c r="MPT44" s="99"/>
      <c r="MPU44" s="99"/>
      <c r="MPV44" s="99"/>
      <c r="MPW44" s="99"/>
      <c r="MPX44" s="99"/>
      <c r="MPY44" s="99"/>
      <c r="MPZ44" s="99"/>
      <c r="MQA44" s="99"/>
      <c r="MQB44" s="99"/>
      <c r="MQC44" s="99"/>
      <c r="MQD44" s="99"/>
      <c r="MQE44" s="99"/>
      <c r="MQF44" s="99"/>
      <c r="MQG44" s="99"/>
      <c r="MQH44" s="99"/>
      <c r="MQI44" s="99"/>
      <c r="MQJ44" s="99"/>
      <c r="MQK44" s="99"/>
      <c r="MQL44" s="99"/>
      <c r="MQM44" s="99"/>
      <c r="MQN44" s="99"/>
      <c r="MQO44" s="99"/>
      <c r="MQP44" s="99"/>
      <c r="MQQ44" s="99"/>
      <c r="MQR44" s="99"/>
      <c r="MQS44" s="99"/>
      <c r="MQT44" s="99"/>
      <c r="MQU44" s="99"/>
      <c r="MQV44" s="99"/>
      <c r="MQW44" s="99"/>
      <c r="MQX44" s="99"/>
      <c r="MQY44" s="99"/>
      <c r="MQZ44" s="99"/>
      <c r="MRA44" s="99"/>
      <c r="MRB44" s="99"/>
      <c r="MRC44" s="99"/>
      <c r="MRD44" s="99"/>
      <c r="MRE44" s="99"/>
      <c r="MRF44" s="99"/>
      <c r="MRG44" s="99"/>
      <c r="MRH44" s="99"/>
      <c r="MRI44" s="99"/>
      <c r="MRJ44" s="99"/>
      <c r="MRK44" s="99"/>
      <c r="MRL44" s="99"/>
      <c r="MRM44" s="99"/>
      <c r="MRN44" s="99"/>
      <c r="MRO44" s="99"/>
      <c r="MRP44" s="99"/>
      <c r="MRQ44" s="99"/>
      <c r="MRR44" s="99"/>
      <c r="MRS44" s="99"/>
      <c r="MRT44" s="99"/>
      <c r="MRU44" s="99"/>
      <c r="MRV44" s="99"/>
      <c r="MRW44" s="99"/>
      <c r="MRX44" s="99"/>
      <c r="MRY44" s="99"/>
      <c r="MRZ44" s="99"/>
      <c r="MSA44" s="99"/>
      <c r="MSB44" s="99"/>
      <c r="MSC44" s="99"/>
      <c r="MSD44" s="99"/>
      <c r="MSE44" s="99"/>
      <c r="MSF44" s="99"/>
      <c r="MSG44" s="99"/>
      <c r="MSH44" s="99"/>
      <c r="MSI44" s="99"/>
      <c r="MSJ44" s="99"/>
      <c r="MSK44" s="99"/>
      <c r="MSL44" s="99"/>
      <c r="MSM44" s="99"/>
      <c r="MSN44" s="99"/>
      <c r="MSO44" s="99"/>
      <c r="MSP44" s="99"/>
      <c r="MSQ44" s="99"/>
      <c r="MSR44" s="99"/>
      <c r="MSS44" s="99"/>
      <c r="MST44" s="99"/>
      <c r="MSU44" s="99"/>
      <c r="MSV44" s="99"/>
      <c r="MSW44" s="99"/>
      <c r="MSX44" s="99"/>
      <c r="MSY44" s="99"/>
      <c r="MSZ44" s="99"/>
      <c r="MTA44" s="99"/>
      <c r="MTB44" s="99"/>
      <c r="MTC44" s="99"/>
      <c r="MTD44" s="99"/>
      <c r="MTE44" s="99"/>
      <c r="MTF44" s="99"/>
      <c r="MTG44" s="99"/>
      <c r="MTH44" s="99"/>
      <c r="MTI44" s="99"/>
      <c r="MTJ44" s="99"/>
      <c r="MTK44" s="99"/>
      <c r="MTL44" s="99"/>
      <c r="MTM44" s="99"/>
      <c r="MTN44" s="99"/>
      <c r="MTO44" s="99"/>
      <c r="MTP44" s="99"/>
      <c r="MTQ44" s="99"/>
      <c r="MTR44" s="99"/>
      <c r="MTS44" s="99"/>
      <c r="MTT44" s="99"/>
      <c r="MTU44" s="99"/>
      <c r="MTV44" s="99"/>
      <c r="MTW44" s="99"/>
      <c r="MTX44" s="99"/>
      <c r="MTY44" s="99"/>
      <c r="MTZ44" s="99"/>
      <c r="MUA44" s="99"/>
      <c r="MUB44" s="99"/>
      <c r="MUC44" s="99"/>
      <c r="MUD44" s="99"/>
      <c r="MUE44" s="99"/>
      <c r="MUF44" s="99"/>
      <c r="MUG44" s="99"/>
      <c r="MUH44" s="99"/>
      <c r="MUI44" s="99"/>
      <c r="MUJ44" s="99"/>
      <c r="MUK44" s="99"/>
      <c r="MUL44" s="99"/>
      <c r="MUM44" s="99"/>
      <c r="MUN44" s="99"/>
      <c r="MUO44" s="99"/>
      <c r="MUP44" s="99"/>
      <c r="MUQ44" s="99"/>
      <c r="MUR44" s="99"/>
      <c r="MUS44" s="99"/>
      <c r="MUT44" s="99"/>
      <c r="MUU44" s="99"/>
      <c r="MUV44" s="99"/>
      <c r="MUW44" s="99"/>
      <c r="MUX44" s="99"/>
      <c r="MUY44" s="99"/>
      <c r="MUZ44" s="99"/>
      <c r="MVA44" s="99"/>
      <c r="MVB44" s="99"/>
      <c r="MVC44" s="99"/>
      <c r="MVD44" s="99"/>
      <c r="MVE44" s="99"/>
      <c r="MVF44" s="99"/>
      <c r="MVG44" s="99"/>
      <c r="MVH44" s="99"/>
      <c r="MVI44" s="99"/>
      <c r="MVJ44" s="99"/>
      <c r="MVK44" s="99"/>
      <c r="MVL44" s="99"/>
      <c r="MVM44" s="99"/>
      <c r="MVN44" s="99"/>
      <c r="MVO44" s="99"/>
      <c r="MVP44" s="99"/>
      <c r="MVQ44" s="99"/>
      <c r="MVR44" s="99"/>
      <c r="MVS44" s="99"/>
      <c r="MVT44" s="99"/>
      <c r="MVU44" s="99"/>
      <c r="MVV44" s="99"/>
      <c r="MVW44" s="99"/>
      <c r="MVX44" s="99"/>
      <c r="MVY44" s="99"/>
      <c r="MVZ44" s="99"/>
      <c r="MWA44" s="99"/>
      <c r="MWB44" s="99"/>
      <c r="MWC44" s="99"/>
      <c r="MWD44" s="99"/>
      <c r="MWE44" s="99"/>
      <c r="MWF44" s="99"/>
      <c r="MWG44" s="99"/>
      <c r="MWH44" s="99"/>
      <c r="MWI44" s="99"/>
      <c r="MWJ44" s="99"/>
      <c r="MWK44" s="99"/>
      <c r="MWL44" s="99"/>
      <c r="MWM44" s="99"/>
      <c r="MWN44" s="99"/>
      <c r="MWO44" s="99"/>
      <c r="MWP44" s="99"/>
      <c r="MWQ44" s="99"/>
      <c r="MWR44" s="99"/>
      <c r="MWS44" s="99"/>
      <c r="MWT44" s="99"/>
      <c r="MWU44" s="99"/>
      <c r="MWV44" s="99"/>
      <c r="MWW44" s="99"/>
      <c r="MWX44" s="99"/>
      <c r="MWY44" s="99"/>
      <c r="MWZ44" s="99"/>
      <c r="MXA44" s="99"/>
      <c r="MXB44" s="99"/>
      <c r="MXC44" s="99"/>
      <c r="MXD44" s="99"/>
      <c r="MXE44" s="99"/>
      <c r="MXF44" s="99"/>
      <c r="MXG44" s="99"/>
      <c r="MXH44" s="99"/>
      <c r="MXI44" s="99"/>
      <c r="MXJ44" s="99"/>
      <c r="MXK44" s="99"/>
      <c r="MXL44" s="99"/>
      <c r="MXM44" s="99"/>
      <c r="MXN44" s="99"/>
      <c r="MXO44" s="99"/>
      <c r="MXP44" s="99"/>
      <c r="MXQ44" s="99"/>
      <c r="MXR44" s="99"/>
      <c r="MXS44" s="99"/>
      <c r="MXT44" s="99"/>
      <c r="MXU44" s="99"/>
      <c r="MXV44" s="99"/>
      <c r="MXW44" s="99"/>
      <c r="MXX44" s="99"/>
      <c r="MXY44" s="99"/>
      <c r="MXZ44" s="99"/>
      <c r="MYA44" s="99"/>
      <c r="MYB44" s="99"/>
      <c r="MYC44" s="99"/>
      <c r="MYD44" s="99"/>
      <c r="MYE44" s="99"/>
      <c r="MYF44" s="99"/>
      <c r="MYG44" s="99"/>
      <c r="MYH44" s="99"/>
      <c r="MYI44" s="99"/>
      <c r="MYJ44" s="99"/>
      <c r="MYK44" s="99"/>
      <c r="MYL44" s="99"/>
      <c r="MYM44" s="99"/>
      <c r="MYN44" s="99"/>
      <c r="MYO44" s="99"/>
      <c r="MYP44" s="99"/>
      <c r="MYQ44" s="99"/>
      <c r="MYR44" s="99"/>
      <c r="MYS44" s="99"/>
      <c r="MYT44" s="99"/>
      <c r="MYU44" s="99"/>
      <c r="MYV44" s="99"/>
      <c r="MYW44" s="99"/>
      <c r="MYX44" s="99"/>
      <c r="MYY44" s="99"/>
      <c r="MYZ44" s="99"/>
      <c r="MZA44" s="99"/>
      <c r="MZB44" s="99"/>
      <c r="MZC44" s="99"/>
      <c r="MZD44" s="99"/>
      <c r="MZE44" s="99"/>
      <c r="MZF44" s="99"/>
      <c r="MZG44" s="99"/>
      <c r="MZH44" s="99"/>
      <c r="MZI44" s="99"/>
      <c r="MZJ44" s="99"/>
      <c r="MZK44" s="99"/>
      <c r="MZL44" s="99"/>
      <c r="MZM44" s="99"/>
      <c r="MZN44" s="99"/>
      <c r="MZO44" s="99"/>
      <c r="MZP44" s="99"/>
      <c r="MZQ44" s="99"/>
      <c r="MZR44" s="99"/>
      <c r="MZS44" s="99"/>
      <c r="MZT44" s="99"/>
      <c r="MZU44" s="99"/>
      <c r="MZV44" s="99"/>
      <c r="MZW44" s="99"/>
      <c r="MZX44" s="99"/>
      <c r="MZY44" s="99"/>
      <c r="MZZ44" s="99"/>
      <c r="NAA44" s="99"/>
      <c r="NAB44" s="99"/>
      <c r="NAC44" s="99"/>
      <c r="NAD44" s="99"/>
      <c r="NAE44" s="99"/>
      <c r="NAF44" s="99"/>
      <c r="NAG44" s="99"/>
      <c r="NAH44" s="99"/>
      <c r="NAI44" s="99"/>
      <c r="NAJ44" s="99"/>
      <c r="NAK44" s="99"/>
      <c r="NAL44" s="99"/>
      <c r="NAM44" s="99"/>
      <c r="NAN44" s="99"/>
      <c r="NAO44" s="99"/>
      <c r="NAP44" s="99"/>
      <c r="NAQ44" s="99"/>
      <c r="NAR44" s="99"/>
      <c r="NAS44" s="99"/>
      <c r="NAT44" s="99"/>
      <c r="NAU44" s="99"/>
      <c r="NAV44" s="99"/>
      <c r="NAW44" s="99"/>
      <c r="NAX44" s="99"/>
      <c r="NAY44" s="99"/>
      <c r="NAZ44" s="99"/>
      <c r="NBA44" s="99"/>
      <c r="NBB44" s="99"/>
      <c r="NBC44" s="99"/>
      <c r="NBD44" s="99"/>
      <c r="NBE44" s="99"/>
      <c r="NBF44" s="99"/>
      <c r="NBG44" s="99"/>
      <c r="NBH44" s="99"/>
      <c r="NBI44" s="99"/>
      <c r="NBJ44" s="99"/>
      <c r="NBK44" s="99"/>
      <c r="NBL44" s="99"/>
      <c r="NBM44" s="99"/>
      <c r="NBN44" s="99"/>
      <c r="NBO44" s="99"/>
      <c r="NBP44" s="99"/>
      <c r="NBQ44" s="99"/>
      <c r="NBR44" s="99"/>
      <c r="NBS44" s="99"/>
      <c r="NBT44" s="99"/>
      <c r="NBU44" s="99"/>
      <c r="NBV44" s="99"/>
      <c r="NBW44" s="99"/>
      <c r="NBX44" s="99"/>
      <c r="NBY44" s="99"/>
      <c r="NBZ44" s="99"/>
      <c r="NCA44" s="99"/>
      <c r="NCB44" s="99"/>
      <c r="NCC44" s="99"/>
      <c r="NCD44" s="99"/>
      <c r="NCE44" s="99"/>
      <c r="NCF44" s="99"/>
      <c r="NCG44" s="99"/>
      <c r="NCH44" s="99"/>
      <c r="NCI44" s="99"/>
      <c r="NCJ44" s="99"/>
      <c r="NCK44" s="99"/>
      <c r="NCL44" s="99"/>
      <c r="NCM44" s="99"/>
      <c r="NCN44" s="99"/>
      <c r="NCO44" s="99"/>
      <c r="NCP44" s="99"/>
      <c r="NCQ44" s="99"/>
      <c r="NCR44" s="99"/>
      <c r="NCS44" s="99"/>
      <c r="NCT44" s="99"/>
      <c r="NCU44" s="99"/>
      <c r="NCV44" s="99"/>
      <c r="NCW44" s="99"/>
      <c r="NCX44" s="99"/>
      <c r="NCY44" s="99"/>
      <c r="NCZ44" s="99"/>
      <c r="NDA44" s="99"/>
      <c r="NDB44" s="99"/>
      <c r="NDC44" s="99"/>
      <c r="NDD44" s="99"/>
      <c r="NDE44" s="99"/>
      <c r="NDF44" s="99"/>
      <c r="NDG44" s="99"/>
      <c r="NDH44" s="99"/>
      <c r="NDI44" s="99"/>
      <c r="NDJ44" s="99"/>
      <c r="NDK44" s="99"/>
      <c r="NDL44" s="99"/>
      <c r="NDM44" s="99"/>
      <c r="NDN44" s="99"/>
      <c r="NDO44" s="99"/>
      <c r="NDP44" s="99"/>
      <c r="NDQ44" s="99"/>
      <c r="NDR44" s="99"/>
      <c r="NDS44" s="99"/>
      <c r="NDT44" s="99"/>
      <c r="NDU44" s="99"/>
      <c r="NDV44" s="99"/>
      <c r="NDW44" s="99"/>
      <c r="NDX44" s="99"/>
      <c r="NDY44" s="99"/>
      <c r="NDZ44" s="99"/>
      <c r="NEA44" s="99"/>
      <c r="NEB44" s="99"/>
      <c r="NEC44" s="99"/>
      <c r="NED44" s="99"/>
      <c r="NEE44" s="99"/>
      <c r="NEF44" s="99"/>
      <c r="NEG44" s="99"/>
      <c r="NEH44" s="99"/>
      <c r="NEI44" s="99"/>
      <c r="NEJ44" s="99"/>
      <c r="NEK44" s="99"/>
      <c r="NEL44" s="99"/>
      <c r="NEM44" s="99"/>
      <c r="NEN44" s="99"/>
      <c r="NEO44" s="99"/>
      <c r="NEP44" s="99"/>
      <c r="NEQ44" s="99"/>
      <c r="NER44" s="99"/>
      <c r="NES44" s="99"/>
      <c r="NET44" s="99"/>
      <c r="NEU44" s="99"/>
      <c r="NEV44" s="99"/>
      <c r="NEW44" s="99"/>
      <c r="NEX44" s="99"/>
      <c r="NEY44" s="99"/>
      <c r="NEZ44" s="99"/>
      <c r="NFA44" s="99"/>
      <c r="NFB44" s="99"/>
      <c r="NFC44" s="99"/>
      <c r="NFD44" s="99"/>
      <c r="NFE44" s="99"/>
      <c r="NFF44" s="99"/>
      <c r="NFG44" s="99"/>
      <c r="NFH44" s="99"/>
      <c r="NFI44" s="99"/>
      <c r="NFJ44" s="99"/>
      <c r="NFK44" s="99"/>
      <c r="NFL44" s="99"/>
      <c r="NFM44" s="99"/>
      <c r="NFN44" s="99"/>
      <c r="NFO44" s="99"/>
      <c r="NFP44" s="99"/>
      <c r="NFQ44" s="99"/>
      <c r="NFR44" s="99"/>
      <c r="NFS44" s="99"/>
      <c r="NFT44" s="99"/>
      <c r="NFU44" s="99"/>
      <c r="NFV44" s="99"/>
      <c r="NFW44" s="99"/>
      <c r="NFX44" s="99"/>
      <c r="NFY44" s="99"/>
      <c r="NFZ44" s="99"/>
      <c r="NGA44" s="99"/>
      <c r="NGB44" s="99"/>
      <c r="NGC44" s="99"/>
      <c r="NGD44" s="99"/>
      <c r="NGE44" s="99"/>
      <c r="NGF44" s="99"/>
      <c r="NGG44" s="99"/>
      <c r="NGH44" s="99"/>
      <c r="NGI44" s="99"/>
      <c r="NGJ44" s="99"/>
      <c r="NGK44" s="99"/>
      <c r="NGL44" s="99"/>
      <c r="NGM44" s="99"/>
      <c r="NGN44" s="99"/>
      <c r="NGO44" s="99"/>
      <c r="NGP44" s="99"/>
      <c r="NGQ44" s="99"/>
      <c r="NGR44" s="99"/>
      <c r="NGS44" s="99"/>
      <c r="NGT44" s="99"/>
      <c r="NGU44" s="99"/>
      <c r="NGV44" s="99"/>
      <c r="NGW44" s="99"/>
      <c r="NGX44" s="99"/>
      <c r="NGY44" s="99"/>
      <c r="NGZ44" s="99"/>
      <c r="NHA44" s="99"/>
      <c r="NHB44" s="99"/>
      <c r="NHC44" s="99"/>
      <c r="NHD44" s="99"/>
      <c r="NHE44" s="99"/>
      <c r="NHF44" s="99"/>
      <c r="NHG44" s="99"/>
      <c r="NHH44" s="99"/>
      <c r="NHI44" s="99"/>
      <c r="NHJ44" s="99"/>
      <c r="NHK44" s="99"/>
      <c r="NHL44" s="99"/>
      <c r="NHM44" s="99"/>
      <c r="NHN44" s="99"/>
      <c r="NHO44" s="99"/>
      <c r="NHP44" s="99"/>
      <c r="NHQ44" s="99"/>
      <c r="NHR44" s="99"/>
      <c r="NHS44" s="99"/>
      <c r="NHT44" s="99"/>
      <c r="NHU44" s="99"/>
      <c r="NHV44" s="99"/>
      <c r="NHW44" s="99"/>
      <c r="NHX44" s="99"/>
      <c r="NHY44" s="99"/>
      <c r="NHZ44" s="99"/>
      <c r="NIA44" s="99"/>
      <c r="NIB44" s="99"/>
      <c r="NIC44" s="99"/>
      <c r="NID44" s="99"/>
      <c r="NIE44" s="99"/>
      <c r="NIF44" s="99"/>
      <c r="NIG44" s="99"/>
      <c r="NIH44" s="99"/>
      <c r="NII44" s="99"/>
      <c r="NIJ44" s="99"/>
      <c r="NIK44" s="99"/>
      <c r="NIL44" s="99"/>
      <c r="NIM44" s="99"/>
      <c r="NIN44" s="99"/>
      <c r="NIO44" s="99"/>
      <c r="NIP44" s="99"/>
      <c r="NIQ44" s="99"/>
      <c r="NIR44" s="99"/>
      <c r="NIS44" s="99"/>
      <c r="NIT44" s="99"/>
      <c r="NIU44" s="99"/>
      <c r="NIV44" s="99"/>
      <c r="NIW44" s="99"/>
      <c r="NIX44" s="99"/>
      <c r="NIY44" s="99"/>
      <c r="NIZ44" s="99"/>
      <c r="NJA44" s="99"/>
      <c r="NJB44" s="99"/>
      <c r="NJC44" s="99"/>
      <c r="NJD44" s="99"/>
      <c r="NJE44" s="99"/>
      <c r="NJF44" s="99"/>
      <c r="NJG44" s="99"/>
      <c r="NJH44" s="99"/>
      <c r="NJI44" s="99"/>
      <c r="NJJ44" s="99"/>
      <c r="NJK44" s="99"/>
      <c r="NJL44" s="99"/>
      <c r="NJM44" s="99"/>
      <c r="NJN44" s="99"/>
      <c r="NJO44" s="99"/>
      <c r="NJP44" s="99"/>
      <c r="NJQ44" s="99"/>
      <c r="NJR44" s="99"/>
      <c r="NJS44" s="99"/>
      <c r="NJT44" s="99"/>
      <c r="NJU44" s="99"/>
      <c r="NJV44" s="99"/>
      <c r="NJW44" s="99"/>
      <c r="NJX44" s="99"/>
      <c r="NJY44" s="99"/>
      <c r="NJZ44" s="99"/>
      <c r="NKA44" s="99"/>
      <c r="NKB44" s="99"/>
      <c r="NKC44" s="99"/>
      <c r="NKD44" s="99"/>
      <c r="NKE44" s="99"/>
      <c r="NKF44" s="99"/>
      <c r="NKG44" s="99"/>
      <c r="NKH44" s="99"/>
      <c r="NKI44" s="99"/>
      <c r="NKJ44" s="99"/>
      <c r="NKK44" s="99"/>
      <c r="NKL44" s="99"/>
      <c r="NKM44" s="99"/>
      <c r="NKN44" s="99"/>
      <c r="NKO44" s="99"/>
      <c r="NKP44" s="99"/>
      <c r="NKQ44" s="99"/>
      <c r="NKR44" s="99"/>
      <c r="NKS44" s="99"/>
      <c r="NKT44" s="99"/>
      <c r="NKU44" s="99"/>
      <c r="NKV44" s="99"/>
      <c r="NKW44" s="99"/>
      <c r="NKX44" s="99"/>
      <c r="NKY44" s="99"/>
      <c r="NKZ44" s="99"/>
      <c r="NLA44" s="99"/>
      <c r="NLB44" s="99"/>
      <c r="NLC44" s="99"/>
      <c r="NLD44" s="99"/>
      <c r="NLE44" s="99"/>
      <c r="NLF44" s="99"/>
      <c r="NLG44" s="99"/>
      <c r="NLH44" s="99"/>
      <c r="NLI44" s="99"/>
      <c r="NLJ44" s="99"/>
      <c r="NLK44" s="99"/>
      <c r="NLL44" s="99"/>
      <c r="NLM44" s="99"/>
      <c r="NLN44" s="99"/>
      <c r="NLO44" s="99"/>
      <c r="NLP44" s="99"/>
      <c r="NLQ44" s="99"/>
      <c r="NLR44" s="99"/>
      <c r="NLS44" s="99"/>
      <c r="NLT44" s="99"/>
      <c r="NLU44" s="99"/>
      <c r="NLV44" s="99"/>
      <c r="NLW44" s="99"/>
      <c r="NLX44" s="99"/>
      <c r="NLY44" s="99"/>
      <c r="NLZ44" s="99"/>
      <c r="NMA44" s="99"/>
      <c r="NMB44" s="99"/>
      <c r="NMC44" s="99"/>
      <c r="NMD44" s="99"/>
      <c r="NME44" s="99"/>
      <c r="NMF44" s="99"/>
      <c r="NMG44" s="99"/>
      <c r="NMH44" s="99"/>
      <c r="NMI44" s="99"/>
      <c r="NMJ44" s="99"/>
      <c r="NMK44" s="99"/>
      <c r="NML44" s="99"/>
      <c r="NMM44" s="99"/>
      <c r="NMN44" s="99"/>
      <c r="NMO44" s="99"/>
      <c r="NMP44" s="99"/>
      <c r="NMQ44" s="99"/>
      <c r="NMR44" s="99"/>
      <c r="NMS44" s="99"/>
      <c r="NMT44" s="99"/>
      <c r="NMU44" s="99"/>
      <c r="NMV44" s="99"/>
      <c r="NMW44" s="99"/>
      <c r="NMX44" s="99"/>
      <c r="NMY44" s="99"/>
      <c r="NMZ44" s="99"/>
      <c r="NNA44" s="99"/>
      <c r="NNB44" s="99"/>
      <c r="NNC44" s="99"/>
      <c r="NND44" s="99"/>
      <c r="NNE44" s="99"/>
      <c r="NNF44" s="99"/>
      <c r="NNG44" s="99"/>
      <c r="NNH44" s="99"/>
      <c r="NNI44" s="99"/>
      <c r="NNJ44" s="99"/>
      <c r="NNK44" s="99"/>
      <c r="NNL44" s="99"/>
      <c r="NNM44" s="99"/>
      <c r="NNN44" s="99"/>
      <c r="NNO44" s="99"/>
      <c r="NNP44" s="99"/>
      <c r="NNQ44" s="99"/>
      <c r="NNR44" s="99"/>
      <c r="NNS44" s="99"/>
      <c r="NNT44" s="99"/>
      <c r="NNU44" s="99"/>
      <c r="NNV44" s="99"/>
      <c r="NNW44" s="99"/>
      <c r="NNX44" s="99"/>
      <c r="NNY44" s="99"/>
      <c r="NNZ44" s="99"/>
      <c r="NOA44" s="99"/>
      <c r="NOB44" s="99"/>
      <c r="NOC44" s="99"/>
      <c r="NOD44" s="99"/>
      <c r="NOE44" s="99"/>
      <c r="NOF44" s="99"/>
      <c r="NOG44" s="99"/>
      <c r="NOH44" s="99"/>
      <c r="NOI44" s="99"/>
      <c r="NOJ44" s="99"/>
      <c r="NOK44" s="99"/>
      <c r="NOL44" s="99"/>
      <c r="NOM44" s="99"/>
      <c r="NON44" s="99"/>
      <c r="NOO44" s="99"/>
      <c r="NOP44" s="99"/>
      <c r="NOQ44" s="99"/>
      <c r="NOR44" s="99"/>
      <c r="NOS44" s="99"/>
      <c r="NOT44" s="99"/>
      <c r="NOU44" s="99"/>
      <c r="NOV44" s="99"/>
      <c r="NOW44" s="99"/>
      <c r="NOX44" s="99"/>
      <c r="NOY44" s="99"/>
      <c r="NOZ44" s="99"/>
      <c r="NPA44" s="99"/>
      <c r="NPB44" s="99"/>
      <c r="NPC44" s="99"/>
      <c r="NPD44" s="99"/>
      <c r="NPE44" s="99"/>
      <c r="NPF44" s="99"/>
      <c r="NPG44" s="99"/>
      <c r="NPH44" s="99"/>
      <c r="NPI44" s="99"/>
      <c r="NPJ44" s="99"/>
      <c r="NPK44" s="99"/>
      <c r="NPL44" s="99"/>
      <c r="NPM44" s="99"/>
      <c r="NPN44" s="99"/>
      <c r="NPO44" s="99"/>
      <c r="NPP44" s="99"/>
      <c r="NPQ44" s="99"/>
      <c r="NPR44" s="99"/>
      <c r="NPS44" s="99"/>
      <c r="NPT44" s="99"/>
      <c r="NPU44" s="99"/>
      <c r="NPV44" s="99"/>
      <c r="NPW44" s="99"/>
      <c r="NPX44" s="99"/>
      <c r="NPY44" s="99"/>
      <c r="NPZ44" s="99"/>
      <c r="NQA44" s="99"/>
      <c r="NQB44" s="99"/>
      <c r="NQC44" s="99"/>
      <c r="NQD44" s="99"/>
      <c r="NQE44" s="99"/>
      <c r="NQF44" s="99"/>
      <c r="NQG44" s="99"/>
      <c r="NQH44" s="99"/>
      <c r="NQI44" s="99"/>
      <c r="NQJ44" s="99"/>
      <c r="NQK44" s="99"/>
      <c r="NQL44" s="99"/>
      <c r="NQM44" s="99"/>
      <c r="NQN44" s="99"/>
      <c r="NQO44" s="99"/>
      <c r="NQP44" s="99"/>
      <c r="NQQ44" s="99"/>
      <c r="NQR44" s="99"/>
      <c r="NQS44" s="99"/>
      <c r="NQT44" s="99"/>
      <c r="NQU44" s="99"/>
      <c r="NQV44" s="99"/>
      <c r="NQW44" s="99"/>
      <c r="NQX44" s="99"/>
      <c r="NQY44" s="99"/>
      <c r="NQZ44" s="99"/>
      <c r="NRA44" s="99"/>
      <c r="NRB44" s="99"/>
      <c r="NRC44" s="99"/>
      <c r="NRD44" s="99"/>
      <c r="NRE44" s="99"/>
      <c r="NRF44" s="99"/>
      <c r="NRG44" s="99"/>
      <c r="NRH44" s="99"/>
      <c r="NRI44" s="99"/>
      <c r="NRJ44" s="99"/>
      <c r="NRK44" s="99"/>
      <c r="NRL44" s="99"/>
      <c r="NRM44" s="99"/>
      <c r="NRN44" s="99"/>
      <c r="NRO44" s="99"/>
      <c r="NRP44" s="99"/>
      <c r="NRQ44" s="99"/>
      <c r="NRR44" s="99"/>
      <c r="NRS44" s="99"/>
      <c r="NRT44" s="99"/>
      <c r="NRU44" s="99"/>
      <c r="NRV44" s="99"/>
      <c r="NRW44" s="99"/>
      <c r="NRX44" s="99"/>
      <c r="NRY44" s="99"/>
      <c r="NRZ44" s="99"/>
      <c r="NSA44" s="99"/>
      <c r="NSB44" s="99"/>
      <c r="NSC44" s="99"/>
      <c r="NSD44" s="99"/>
      <c r="NSE44" s="99"/>
      <c r="NSF44" s="99"/>
      <c r="NSG44" s="99"/>
      <c r="NSH44" s="99"/>
      <c r="NSI44" s="99"/>
      <c r="NSJ44" s="99"/>
      <c r="NSK44" s="99"/>
      <c r="NSL44" s="99"/>
      <c r="NSM44" s="99"/>
      <c r="NSN44" s="99"/>
      <c r="NSO44" s="99"/>
      <c r="NSP44" s="99"/>
      <c r="NSQ44" s="99"/>
      <c r="NSR44" s="99"/>
      <c r="NSS44" s="99"/>
      <c r="NST44" s="99"/>
      <c r="NSU44" s="99"/>
      <c r="NSV44" s="99"/>
      <c r="NSW44" s="99"/>
      <c r="NSX44" s="99"/>
      <c r="NSY44" s="99"/>
      <c r="NSZ44" s="99"/>
      <c r="NTA44" s="99"/>
      <c r="NTB44" s="99"/>
      <c r="NTC44" s="99"/>
      <c r="NTD44" s="99"/>
      <c r="NTE44" s="99"/>
      <c r="NTF44" s="99"/>
      <c r="NTG44" s="99"/>
      <c r="NTH44" s="99"/>
      <c r="NTI44" s="99"/>
      <c r="NTJ44" s="99"/>
      <c r="NTK44" s="99"/>
      <c r="NTL44" s="99"/>
      <c r="NTM44" s="99"/>
      <c r="NTN44" s="99"/>
      <c r="NTO44" s="99"/>
      <c r="NTP44" s="99"/>
      <c r="NTQ44" s="99"/>
      <c r="NTR44" s="99"/>
      <c r="NTS44" s="99"/>
      <c r="NTT44" s="99"/>
      <c r="NTU44" s="99"/>
      <c r="NTV44" s="99"/>
      <c r="NTW44" s="99"/>
      <c r="NTX44" s="99"/>
      <c r="NTY44" s="99"/>
      <c r="NTZ44" s="99"/>
      <c r="NUA44" s="99"/>
      <c r="NUB44" s="99"/>
      <c r="NUC44" s="99"/>
      <c r="NUD44" s="99"/>
      <c r="NUE44" s="99"/>
      <c r="NUF44" s="99"/>
      <c r="NUG44" s="99"/>
      <c r="NUH44" s="99"/>
      <c r="NUI44" s="99"/>
      <c r="NUJ44" s="99"/>
      <c r="NUK44" s="99"/>
      <c r="NUL44" s="99"/>
      <c r="NUM44" s="99"/>
      <c r="NUN44" s="99"/>
      <c r="NUO44" s="99"/>
      <c r="NUP44" s="99"/>
      <c r="NUQ44" s="99"/>
      <c r="NUR44" s="99"/>
      <c r="NUS44" s="99"/>
      <c r="NUT44" s="99"/>
      <c r="NUU44" s="99"/>
      <c r="NUV44" s="99"/>
      <c r="NUW44" s="99"/>
      <c r="NUX44" s="99"/>
      <c r="NUY44" s="99"/>
      <c r="NUZ44" s="99"/>
      <c r="NVA44" s="99"/>
      <c r="NVB44" s="99"/>
      <c r="NVC44" s="99"/>
      <c r="NVD44" s="99"/>
      <c r="NVE44" s="99"/>
      <c r="NVF44" s="99"/>
      <c r="NVG44" s="99"/>
      <c r="NVH44" s="99"/>
      <c r="NVI44" s="99"/>
      <c r="NVJ44" s="99"/>
      <c r="NVK44" s="99"/>
      <c r="NVL44" s="99"/>
      <c r="NVM44" s="99"/>
      <c r="NVN44" s="99"/>
      <c r="NVO44" s="99"/>
      <c r="NVP44" s="99"/>
      <c r="NVQ44" s="99"/>
      <c r="NVR44" s="99"/>
      <c r="NVS44" s="99"/>
      <c r="NVT44" s="99"/>
      <c r="NVU44" s="99"/>
      <c r="NVV44" s="99"/>
      <c r="NVW44" s="99"/>
      <c r="NVX44" s="99"/>
      <c r="NVY44" s="99"/>
      <c r="NVZ44" s="99"/>
      <c r="NWA44" s="99"/>
      <c r="NWB44" s="99"/>
      <c r="NWC44" s="99"/>
      <c r="NWD44" s="99"/>
      <c r="NWE44" s="99"/>
      <c r="NWF44" s="99"/>
      <c r="NWG44" s="99"/>
      <c r="NWH44" s="99"/>
      <c r="NWI44" s="99"/>
      <c r="NWJ44" s="99"/>
      <c r="NWK44" s="99"/>
      <c r="NWL44" s="99"/>
      <c r="NWM44" s="99"/>
      <c r="NWN44" s="99"/>
      <c r="NWO44" s="99"/>
      <c r="NWP44" s="99"/>
      <c r="NWQ44" s="99"/>
      <c r="NWR44" s="99"/>
      <c r="NWS44" s="99"/>
      <c r="NWT44" s="99"/>
      <c r="NWU44" s="99"/>
      <c r="NWV44" s="99"/>
      <c r="NWW44" s="99"/>
      <c r="NWX44" s="99"/>
      <c r="NWY44" s="99"/>
      <c r="NWZ44" s="99"/>
      <c r="NXA44" s="99"/>
      <c r="NXB44" s="99"/>
      <c r="NXC44" s="99"/>
      <c r="NXD44" s="99"/>
      <c r="NXE44" s="99"/>
      <c r="NXF44" s="99"/>
      <c r="NXG44" s="99"/>
      <c r="NXH44" s="99"/>
      <c r="NXI44" s="99"/>
      <c r="NXJ44" s="99"/>
      <c r="NXK44" s="99"/>
      <c r="NXL44" s="99"/>
      <c r="NXM44" s="99"/>
      <c r="NXN44" s="99"/>
      <c r="NXO44" s="99"/>
      <c r="NXP44" s="99"/>
      <c r="NXQ44" s="99"/>
      <c r="NXR44" s="99"/>
      <c r="NXS44" s="99"/>
      <c r="NXT44" s="99"/>
      <c r="NXU44" s="99"/>
      <c r="NXV44" s="99"/>
      <c r="NXW44" s="99"/>
      <c r="NXX44" s="99"/>
      <c r="NXY44" s="99"/>
      <c r="NXZ44" s="99"/>
      <c r="NYA44" s="99"/>
      <c r="NYB44" s="99"/>
      <c r="NYC44" s="99"/>
      <c r="NYD44" s="99"/>
      <c r="NYE44" s="99"/>
      <c r="NYF44" s="99"/>
      <c r="NYG44" s="99"/>
      <c r="NYH44" s="99"/>
      <c r="NYI44" s="99"/>
      <c r="NYJ44" s="99"/>
      <c r="NYK44" s="99"/>
      <c r="NYL44" s="99"/>
      <c r="NYM44" s="99"/>
      <c r="NYN44" s="99"/>
      <c r="NYO44" s="99"/>
      <c r="NYP44" s="99"/>
      <c r="NYQ44" s="99"/>
      <c r="NYR44" s="99"/>
      <c r="NYS44" s="99"/>
      <c r="NYT44" s="99"/>
      <c r="NYU44" s="99"/>
      <c r="NYV44" s="99"/>
      <c r="NYW44" s="99"/>
      <c r="NYX44" s="99"/>
      <c r="NYY44" s="99"/>
      <c r="NYZ44" s="99"/>
      <c r="NZA44" s="99"/>
      <c r="NZB44" s="99"/>
      <c r="NZC44" s="99"/>
      <c r="NZD44" s="99"/>
      <c r="NZE44" s="99"/>
      <c r="NZF44" s="99"/>
      <c r="NZG44" s="99"/>
      <c r="NZH44" s="99"/>
      <c r="NZI44" s="99"/>
      <c r="NZJ44" s="99"/>
      <c r="NZK44" s="99"/>
      <c r="NZL44" s="99"/>
      <c r="NZM44" s="99"/>
      <c r="NZN44" s="99"/>
      <c r="NZO44" s="99"/>
      <c r="NZP44" s="99"/>
      <c r="NZQ44" s="99"/>
      <c r="NZR44" s="99"/>
      <c r="NZS44" s="99"/>
      <c r="NZT44" s="99"/>
      <c r="NZU44" s="99"/>
      <c r="NZV44" s="99"/>
      <c r="NZW44" s="99"/>
      <c r="NZX44" s="99"/>
      <c r="NZY44" s="99"/>
      <c r="NZZ44" s="99"/>
      <c r="OAA44" s="99"/>
      <c r="OAB44" s="99"/>
      <c r="OAC44" s="99"/>
      <c r="OAD44" s="99"/>
      <c r="OAE44" s="99"/>
      <c r="OAF44" s="99"/>
      <c r="OAG44" s="99"/>
      <c r="OAH44" s="99"/>
      <c r="OAI44" s="99"/>
      <c r="OAJ44" s="99"/>
      <c r="OAK44" s="99"/>
      <c r="OAL44" s="99"/>
      <c r="OAM44" s="99"/>
      <c r="OAN44" s="99"/>
      <c r="OAO44" s="99"/>
      <c r="OAP44" s="99"/>
      <c r="OAQ44" s="99"/>
      <c r="OAR44" s="99"/>
      <c r="OAS44" s="99"/>
      <c r="OAT44" s="99"/>
      <c r="OAU44" s="99"/>
      <c r="OAV44" s="99"/>
      <c r="OAW44" s="99"/>
      <c r="OAX44" s="99"/>
      <c r="OAY44" s="99"/>
      <c r="OAZ44" s="99"/>
      <c r="OBA44" s="99"/>
      <c r="OBB44" s="99"/>
      <c r="OBC44" s="99"/>
      <c r="OBD44" s="99"/>
      <c r="OBE44" s="99"/>
      <c r="OBF44" s="99"/>
      <c r="OBG44" s="99"/>
      <c r="OBH44" s="99"/>
      <c r="OBI44" s="99"/>
      <c r="OBJ44" s="99"/>
      <c r="OBK44" s="99"/>
      <c r="OBL44" s="99"/>
      <c r="OBM44" s="99"/>
      <c r="OBN44" s="99"/>
      <c r="OBO44" s="99"/>
      <c r="OBP44" s="99"/>
      <c r="OBQ44" s="99"/>
      <c r="OBR44" s="99"/>
      <c r="OBS44" s="99"/>
      <c r="OBT44" s="99"/>
      <c r="OBU44" s="99"/>
      <c r="OBV44" s="99"/>
      <c r="OBW44" s="99"/>
      <c r="OBX44" s="99"/>
      <c r="OBY44" s="99"/>
      <c r="OBZ44" s="99"/>
      <c r="OCA44" s="99"/>
      <c r="OCB44" s="99"/>
      <c r="OCC44" s="99"/>
      <c r="OCD44" s="99"/>
      <c r="OCE44" s="99"/>
      <c r="OCF44" s="99"/>
      <c r="OCG44" s="99"/>
      <c r="OCH44" s="99"/>
      <c r="OCI44" s="99"/>
      <c r="OCJ44" s="99"/>
      <c r="OCK44" s="99"/>
      <c r="OCL44" s="99"/>
      <c r="OCM44" s="99"/>
      <c r="OCN44" s="99"/>
      <c r="OCO44" s="99"/>
      <c r="OCP44" s="99"/>
      <c r="OCQ44" s="99"/>
      <c r="OCR44" s="99"/>
      <c r="OCS44" s="99"/>
      <c r="OCT44" s="99"/>
      <c r="OCU44" s="99"/>
      <c r="OCV44" s="99"/>
      <c r="OCW44" s="99"/>
      <c r="OCX44" s="99"/>
      <c r="OCY44" s="99"/>
      <c r="OCZ44" s="99"/>
      <c r="ODA44" s="99"/>
      <c r="ODB44" s="99"/>
      <c r="ODC44" s="99"/>
      <c r="ODD44" s="99"/>
      <c r="ODE44" s="99"/>
      <c r="ODF44" s="99"/>
      <c r="ODG44" s="99"/>
      <c r="ODH44" s="99"/>
      <c r="ODI44" s="99"/>
      <c r="ODJ44" s="99"/>
      <c r="ODK44" s="99"/>
      <c r="ODL44" s="99"/>
      <c r="ODM44" s="99"/>
      <c r="ODN44" s="99"/>
      <c r="ODO44" s="99"/>
      <c r="ODP44" s="99"/>
      <c r="ODQ44" s="99"/>
      <c r="ODR44" s="99"/>
      <c r="ODS44" s="99"/>
      <c r="ODT44" s="99"/>
      <c r="ODU44" s="99"/>
      <c r="ODV44" s="99"/>
      <c r="ODW44" s="99"/>
      <c r="ODX44" s="99"/>
      <c r="ODY44" s="99"/>
      <c r="ODZ44" s="99"/>
      <c r="OEA44" s="99"/>
      <c r="OEB44" s="99"/>
      <c r="OEC44" s="99"/>
      <c r="OED44" s="99"/>
      <c r="OEE44" s="99"/>
      <c r="OEF44" s="99"/>
      <c r="OEG44" s="99"/>
      <c r="OEH44" s="99"/>
      <c r="OEI44" s="99"/>
      <c r="OEJ44" s="99"/>
      <c r="OEK44" s="99"/>
      <c r="OEL44" s="99"/>
      <c r="OEM44" s="99"/>
      <c r="OEN44" s="99"/>
      <c r="OEO44" s="99"/>
      <c r="OEP44" s="99"/>
      <c r="OEQ44" s="99"/>
      <c r="OER44" s="99"/>
      <c r="OES44" s="99"/>
      <c r="OET44" s="99"/>
      <c r="OEU44" s="99"/>
      <c r="OEV44" s="99"/>
      <c r="OEW44" s="99"/>
      <c r="OEX44" s="99"/>
      <c r="OEY44" s="99"/>
      <c r="OEZ44" s="99"/>
      <c r="OFA44" s="99"/>
      <c r="OFB44" s="99"/>
      <c r="OFC44" s="99"/>
      <c r="OFD44" s="99"/>
      <c r="OFE44" s="99"/>
      <c r="OFF44" s="99"/>
      <c r="OFG44" s="99"/>
      <c r="OFH44" s="99"/>
      <c r="OFI44" s="99"/>
      <c r="OFJ44" s="99"/>
      <c r="OFK44" s="99"/>
      <c r="OFL44" s="99"/>
      <c r="OFM44" s="99"/>
      <c r="OFN44" s="99"/>
      <c r="OFO44" s="99"/>
      <c r="OFP44" s="99"/>
      <c r="OFQ44" s="99"/>
      <c r="OFR44" s="99"/>
      <c r="OFS44" s="99"/>
      <c r="OFT44" s="99"/>
      <c r="OFU44" s="99"/>
      <c r="OFV44" s="99"/>
      <c r="OFW44" s="99"/>
      <c r="OFX44" s="99"/>
      <c r="OFY44" s="99"/>
      <c r="OFZ44" s="99"/>
      <c r="OGA44" s="99"/>
      <c r="OGB44" s="99"/>
      <c r="OGC44" s="99"/>
      <c r="OGD44" s="99"/>
      <c r="OGE44" s="99"/>
      <c r="OGF44" s="99"/>
      <c r="OGG44" s="99"/>
      <c r="OGH44" s="99"/>
      <c r="OGI44" s="99"/>
      <c r="OGJ44" s="99"/>
      <c r="OGK44" s="99"/>
      <c r="OGL44" s="99"/>
      <c r="OGM44" s="99"/>
      <c r="OGN44" s="99"/>
      <c r="OGO44" s="99"/>
      <c r="OGP44" s="99"/>
      <c r="OGQ44" s="99"/>
      <c r="OGR44" s="99"/>
      <c r="OGS44" s="99"/>
      <c r="OGT44" s="99"/>
      <c r="OGU44" s="99"/>
      <c r="OGV44" s="99"/>
      <c r="OGW44" s="99"/>
      <c r="OGX44" s="99"/>
      <c r="OGY44" s="99"/>
      <c r="OGZ44" s="99"/>
      <c r="OHA44" s="99"/>
      <c r="OHB44" s="99"/>
      <c r="OHC44" s="99"/>
      <c r="OHD44" s="99"/>
      <c r="OHE44" s="99"/>
      <c r="OHF44" s="99"/>
      <c r="OHG44" s="99"/>
      <c r="OHH44" s="99"/>
      <c r="OHI44" s="99"/>
      <c r="OHJ44" s="99"/>
      <c r="OHK44" s="99"/>
      <c r="OHL44" s="99"/>
      <c r="OHM44" s="99"/>
      <c r="OHN44" s="99"/>
      <c r="OHO44" s="99"/>
      <c r="OHP44" s="99"/>
      <c r="OHQ44" s="99"/>
      <c r="OHR44" s="99"/>
      <c r="OHS44" s="99"/>
      <c r="OHT44" s="99"/>
      <c r="OHU44" s="99"/>
      <c r="OHV44" s="99"/>
      <c r="OHW44" s="99"/>
      <c r="OHX44" s="99"/>
      <c r="OHY44" s="99"/>
      <c r="OHZ44" s="99"/>
      <c r="OIA44" s="99"/>
      <c r="OIB44" s="99"/>
      <c r="OIC44" s="99"/>
      <c r="OID44" s="99"/>
      <c r="OIE44" s="99"/>
      <c r="OIF44" s="99"/>
      <c r="OIG44" s="99"/>
      <c r="OIH44" s="99"/>
      <c r="OII44" s="99"/>
      <c r="OIJ44" s="99"/>
      <c r="OIK44" s="99"/>
      <c r="OIL44" s="99"/>
      <c r="OIM44" s="99"/>
      <c r="OIN44" s="99"/>
      <c r="OIO44" s="99"/>
      <c r="OIP44" s="99"/>
      <c r="OIQ44" s="99"/>
      <c r="OIR44" s="99"/>
      <c r="OIS44" s="99"/>
      <c r="OIT44" s="99"/>
      <c r="OIU44" s="99"/>
      <c r="OIV44" s="99"/>
      <c r="OIW44" s="99"/>
      <c r="OIX44" s="99"/>
      <c r="OIY44" s="99"/>
      <c r="OIZ44" s="99"/>
      <c r="OJA44" s="99"/>
      <c r="OJB44" s="99"/>
      <c r="OJC44" s="99"/>
      <c r="OJD44" s="99"/>
      <c r="OJE44" s="99"/>
      <c r="OJF44" s="99"/>
      <c r="OJG44" s="99"/>
      <c r="OJH44" s="99"/>
      <c r="OJI44" s="99"/>
      <c r="OJJ44" s="99"/>
      <c r="OJK44" s="99"/>
      <c r="OJL44" s="99"/>
      <c r="OJM44" s="99"/>
      <c r="OJN44" s="99"/>
      <c r="OJO44" s="99"/>
      <c r="OJP44" s="99"/>
      <c r="OJQ44" s="99"/>
      <c r="OJR44" s="99"/>
      <c r="OJS44" s="99"/>
      <c r="OJT44" s="99"/>
      <c r="OJU44" s="99"/>
      <c r="OJV44" s="99"/>
      <c r="OJW44" s="99"/>
      <c r="OJX44" s="99"/>
      <c r="OJY44" s="99"/>
      <c r="OJZ44" s="99"/>
      <c r="OKA44" s="99"/>
      <c r="OKB44" s="99"/>
      <c r="OKC44" s="99"/>
      <c r="OKD44" s="99"/>
      <c r="OKE44" s="99"/>
      <c r="OKF44" s="99"/>
      <c r="OKG44" s="99"/>
      <c r="OKH44" s="99"/>
      <c r="OKI44" s="99"/>
      <c r="OKJ44" s="99"/>
      <c r="OKK44" s="99"/>
      <c r="OKL44" s="99"/>
      <c r="OKM44" s="99"/>
      <c r="OKN44" s="99"/>
      <c r="OKO44" s="99"/>
      <c r="OKP44" s="99"/>
      <c r="OKQ44" s="99"/>
      <c r="OKR44" s="99"/>
      <c r="OKS44" s="99"/>
      <c r="OKT44" s="99"/>
      <c r="OKU44" s="99"/>
      <c r="OKV44" s="99"/>
      <c r="OKW44" s="99"/>
      <c r="OKX44" s="99"/>
      <c r="OKY44" s="99"/>
      <c r="OKZ44" s="99"/>
      <c r="OLA44" s="99"/>
      <c r="OLB44" s="99"/>
      <c r="OLC44" s="99"/>
      <c r="OLD44" s="99"/>
      <c r="OLE44" s="99"/>
      <c r="OLF44" s="99"/>
      <c r="OLG44" s="99"/>
      <c r="OLH44" s="99"/>
      <c r="OLI44" s="99"/>
      <c r="OLJ44" s="99"/>
      <c r="OLK44" s="99"/>
      <c r="OLL44" s="99"/>
      <c r="OLM44" s="99"/>
      <c r="OLN44" s="99"/>
      <c r="OLO44" s="99"/>
      <c r="OLP44" s="99"/>
      <c r="OLQ44" s="99"/>
      <c r="OLR44" s="99"/>
      <c r="OLS44" s="99"/>
      <c r="OLT44" s="99"/>
      <c r="OLU44" s="99"/>
      <c r="OLV44" s="99"/>
      <c r="OLW44" s="99"/>
      <c r="OLX44" s="99"/>
      <c r="OLY44" s="99"/>
      <c r="OLZ44" s="99"/>
      <c r="OMA44" s="99"/>
      <c r="OMB44" s="99"/>
      <c r="OMC44" s="99"/>
      <c r="OMD44" s="99"/>
      <c r="OME44" s="99"/>
      <c r="OMF44" s="99"/>
      <c r="OMG44" s="99"/>
      <c r="OMH44" s="99"/>
      <c r="OMI44" s="99"/>
      <c r="OMJ44" s="99"/>
      <c r="OMK44" s="99"/>
      <c r="OML44" s="99"/>
      <c r="OMM44" s="99"/>
      <c r="OMN44" s="99"/>
      <c r="OMO44" s="99"/>
      <c r="OMP44" s="99"/>
      <c r="OMQ44" s="99"/>
      <c r="OMR44" s="99"/>
      <c r="OMS44" s="99"/>
      <c r="OMT44" s="99"/>
      <c r="OMU44" s="99"/>
      <c r="OMV44" s="99"/>
      <c r="OMW44" s="99"/>
      <c r="OMX44" s="99"/>
      <c r="OMY44" s="99"/>
      <c r="OMZ44" s="99"/>
      <c r="ONA44" s="99"/>
      <c r="ONB44" s="99"/>
      <c r="ONC44" s="99"/>
      <c r="OND44" s="99"/>
      <c r="ONE44" s="99"/>
      <c r="ONF44" s="99"/>
      <c r="ONG44" s="99"/>
      <c r="ONH44" s="99"/>
      <c r="ONI44" s="99"/>
      <c r="ONJ44" s="99"/>
      <c r="ONK44" s="99"/>
      <c r="ONL44" s="99"/>
      <c r="ONM44" s="99"/>
      <c r="ONN44" s="99"/>
      <c r="ONO44" s="99"/>
      <c r="ONP44" s="99"/>
      <c r="ONQ44" s="99"/>
      <c r="ONR44" s="99"/>
      <c r="ONS44" s="99"/>
      <c r="ONT44" s="99"/>
      <c r="ONU44" s="99"/>
      <c r="ONV44" s="99"/>
      <c r="ONW44" s="99"/>
      <c r="ONX44" s="99"/>
      <c r="ONY44" s="99"/>
      <c r="ONZ44" s="99"/>
      <c r="OOA44" s="99"/>
      <c r="OOB44" s="99"/>
      <c r="OOC44" s="99"/>
      <c r="OOD44" s="99"/>
      <c r="OOE44" s="99"/>
      <c r="OOF44" s="99"/>
      <c r="OOG44" s="99"/>
      <c r="OOH44" s="99"/>
      <c r="OOI44" s="99"/>
      <c r="OOJ44" s="99"/>
      <c r="OOK44" s="99"/>
      <c r="OOL44" s="99"/>
      <c r="OOM44" s="99"/>
      <c r="OON44" s="99"/>
      <c r="OOO44" s="99"/>
      <c r="OOP44" s="99"/>
      <c r="OOQ44" s="99"/>
      <c r="OOR44" s="99"/>
      <c r="OOS44" s="99"/>
      <c r="OOT44" s="99"/>
      <c r="OOU44" s="99"/>
      <c r="OOV44" s="99"/>
      <c r="OOW44" s="99"/>
      <c r="OOX44" s="99"/>
      <c r="OOY44" s="99"/>
      <c r="OOZ44" s="99"/>
      <c r="OPA44" s="99"/>
      <c r="OPB44" s="99"/>
      <c r="OPC44" s="99"/>
      <c r="OPD44" s="99"/>
      <c r="OPE44" s="99"/>
      <c r="OPF44" s="99"/>
      <c r="OPG44" s="99"/>
      <c r="OPH44" s="99"/>
      <c r="OPI44" s="99"/>
      <c r="OPJ44" s="99"/>
      <c r="OPK44" s="99"/>
      <c r="OPL44" s="99"/>
      <c r="OPM44" s="99"/>
      <c r="OPN44" s="99"/>
      <c r="OPO44" s="99"/>
      <c r="OPP44" s="99"/>
      <c r="OPQ44" s="99"/>
      <c r="OPR44" s="99"/>
      <c r="OPS44" s="99"/>
      <c r="OPT44" s="99"/>
      <c r="OPU44" s="99"/>
      <c r="OPV44" s="99"/>
      <c r="OPW44" s="99"/>
      <c r="OPX44" s="99"/>
      <c r="OPY44" s="99"/>
      <c r="OPZ44" s="99"/>
      <c r="OQA44" s="99"/>
      <c r="OQB44" s="99"/>
      <c r="OQC44" s="99"/>
      <c r="OQD44" s="99"/>
      <c r="OQE44" s="99"/>
      <c r="OQF44" s="99"/>
      <c r="OQG44" s="99"/>
      <c r="OQH44" s="99"/>
      <c r="OQI44" s="99"/>
      <c r="OQJ44" s="99"/>
      <c r="OQK44" s="99"/>
      <c r="OQL44" s="99"/>
      <c r="OQM44" s="99"/>
      <c r="OQN44" s="99"/>
      <c r="OQO44" s="99"/>
      <c r="OQP44" s="99"/>
      <c r="OQQ44" s="99"/>
      <c r="OQR44" s="99"/>
      <c r="OQS44" s="99"/>
      <c r="OQT44" s="99"/>
      <c r="OQU44" s="99"/>
      <c r="OQV44" s="99"/>
      <c r="OQW44" s="99"/>
      <c r="OQX44" s="99"/>
      <c r="OQY44" s="99"/>
      <c r="OQZ44" s="99"/>
      <c r="ORA44" s="99"/>
      <c r="ORB44" s="99"/>
      <c r="ORC44" s="99"/>
      <c r="ORD44" s="99"/>
      <c r="ORE44" s="99"/>
      <c r="ORF44" s="99"/>
      <c r="ORG44" s="99"/>
      <c r="ORH44" s="99"/>
      <c r="ORI44" s="99"/>
      <c r="ORJ44" s="99"/>
      <c r="ORK44" s="99"/>
      <c r="ORL44" s="99"/>
      <c r="ORM44" s="99"/>
      <c r="ORN44" s="99"/>
      <c r="ORO44" s="99"/>
      <c r="ORP44" s="99"/>
      <c r="ORQ44" s="99"/>
      <c r="ORR44" s="99"/>
      <c r="ORS44" s="99"/>
      <c r="ORT44" s="99"/>
      <c r="ORU44" s="99"/>
      <c r="ORV44" s="99"/>
      <c r="ORW44" s="99"/>
      <c r="ORX44" s="99"/>
      <c r="ORY44" s="99"/>
      <c r="ORZ44" s="99"/>
      <c r="OSA44" s="99"/>
      <c r="OSB44" s="99"/>
      <c r="OSC44" s="99"/>
      <c r="OSD44" s="99"/>
      <c r="OSE44" s="99"/>
      <c r="OSF44" s="99"/>
      <c r="OSG44" s="99"/>
      <c r="OSH44" s="99"/>
      <c r="OSI44" s="99"/>
      <c r="OSJ44" s="99"/>
      <c r="OSK44" s="99"/>
      <c r="OSL44" s="99"/>
      <c r="OSM44" s="99"/>
      <c r="OSN44" s="99"/>
      <c r="OSO44" s="99"/>
      <c r="OSP44" s="99"/>
      <c r="OSQ44" s="99"/>
      <c r="OSR44" s="99"/>
      <c r="OSS44" s="99"/>
      <c r="OST44" s="99"/>
      <c r="OSU44" s="99"/>
      <c r="OSV44" s="99"/>
      <c r="OSW44" s="99"/>
      <c r="OSX44" s="99"/>
      <c r="OSY44" s="99"/>
      <c r="OSZ44" s="99"/>
      <c r="OTA44" s="99"/>
      <c r="OTB44" s="99"/>
      <c r="OTC44" s="99"/>
      <c r="OTD44" s="99"/>
      <c r="OTE44" s="99"/>
      <c r="OTF44" s="99"/>
      <c r="OTG44" s="99"/>
      <c r="OTH44" s="99"/>
      <c r="OTI44" s="99"/>
      <c r="OTJ44" s="99"/>
      <c r="OTK44" s="99"/>
      <c r="OTL44" s="99"/>
      <c r="OTM44" s="99"/>
      <c r="OTN44" s="99"/>
      <c r="OTO44" s="99"/>
      <c r="OTP44" s="99"/>
      <c r="OTQ44" s="99"/>
      <c r="OTR44" s="99"/>
      <c r="OTS44" s="99"/>
      <c r="OTT44" s="99"/>
      <c r="OTU44" s="99"/>
      <c r="OTV44" s="99"/>
      <c r="OTW44" s="99"/>
      <c r="OTX44" s="99"/>
      <c r="OTY44" s="99"/>
      <c r="OTZ44" s="99"/>
      <c r="OUA44" s="99"/>
      <c r="OUB44" s="99"/>
      <c r="OUC44" s="99"/>
      <c r="OUD44" s="99"/>
      <c r="OUE44" s="99"/>
      <c r="OUF44" s="99"/>
      <c r="OUG44" s="99"/>
      <c r="OUH44" s="99"/>
      <c r="OUI44" s="99"/>
      <c r="OUJ44" s="99"/>
      <c r="OUK44" s="99"/>
      <c r="OUL44" s="99"/>
      <c r="OUM44" s="99"/>
      <c r="OUN44" s="99"/>
      <c r="OUO44" s="99"/>
      <c r="OUP44" s="99"/>
      <c r="OUQ44" s="99"/>
      <c r="OUR44" s="99"/>
      <c r="OUS44" s="99"/>
      <c r="OUT44" s="99"/>
      <c r="OUU44" s="99"/>
      <c r="OUV44" s="99"/>
      <c r="OUW44" s="99"/>
      <c r="OUX44" s="99"/>
      <c r="OUY44" s="99"/>
      <c r="OUZ44" s="99"/>
      <c r="OVA44" s="99"/>
      <c r="OVB44" s="99"/>
      <c r="OVC44" s="99"/>
      <c r="OVD44" s="99"/>
      <c r="OVE44" s="99"/>
      <c r="OVF44" s="99"/>
      <c r="OVG44" s="99"/>
      <c r="OVH44" s="99"/>
      <c r="OVI44" s="99"/>
      <c r="OVJ44" s="99"/>
      <c r="OVK44" s="99"/>
      <c r="OVL44" s="99"/>
      <c r="OVM44" s="99"/>
      <c r="OVN44" s="99"/>
      <c r="OVO44" s="99"/>
      <c r="OVP44" s="99"/>
      <c r="OVQ44" s="99"/>
      <c r="OVR44" s="99"/>
      <c r="OVS44" s="99"/>
      <c r="OVT44" s="99"/>
      <c r="OVU44" s="99"/>
      <c r="OVV44" s="99"/>
      <c r="OVW44" s="99"/>
      <c r="OVX44" s="99"/>
      <c r="OVY44" s="99"/>
      <c r="OVZ44" s="99"/>
      <c r="OWA44" s="99"/>
      <c r="OWB44" s="99"/>
      <c r="OWC44" s="99"/>
      <c r="OWD44" s="99"/>
      <c r="OWE44" s="99"/>
      <c r="OWF44" s="99"/>
      <c r="OWG44" s="99"/>
      <c r="OWH44" s="99"/>
      <c r="OWI44" s="99"/>
      <c r="OWJ44" s="99"/>
      <c r="OWK44" s="99"/>
      <c r="OWL44" s="99"/>
      <c r="OWM44" s="99"/>
      <c r="OWN44" s="99"/>
      <c r="OWO44" s="99"/>
      <c r="OWP44" s="99"/>
      <c r="OWQ44" s="99"/>
      <c r="OWR44" s="99"/>
      <c r="OWS44" s="99"/>
      <c r="OWT44" s="99"/>
      <c r="OWU44" s="99"/>
      <c r="OWV44" s="99"/>
      <c r="OWW44" s="99"/>
      <c r="OWX44" s="99"/>
      <c r="OWY44" s="99"/>
      <c r="OWZ44" s="99"/>
      <c r="OXA44" s="99"/>
      <c r="OXB44" s="99"/>
      <c r="OXC44" s="99"/>
      <c r="OXD44" s="99"/>
      <c r="OXE44" s="99"/>
      <c r="OXF44" s="99"/>
      <c r="OXG44" s="99"/>
      <c r="OXH44" s="99"/>
      <c r="OXI44" s="99"/>
      <c r="OXJ44" s="99"/>
      <c r="OXK44" s="99"/>
      <c r="OXL44" s="99"/>
      <c r="OXM44" s="99"/>
      <c r="OXN44" s="99"/>
      <c r="OXO44" s="99"/>
      <c r="OXP44" s="99"/>
      <c r="OXQ44" s="99"/>
      <c r="OXR44" s="99"/>
      <c r="OXS44" s="99"/>
      <c r="OXT44" s="99"/>
      <c r="OXU44" s="99"/>
      <c r="OXV44" s="99"/>
      <c r="OXW44" s="99"/>
      <c r="OXX44" s="99"/>
      <c r="OXY44" s="99"/>
      <c r="OXZ44" s="99"/>
      <c r="OYA44" s="99"/>
      <c r="OYB44" s="99"/>
      <c r="OYC44" s="99"/>
      <c r="OYD44" s="99"/>
      <c r="OYE44" s="99"/>
      <c r="OYF44" s="99"/>
      <c r="OYG44" s="99"/>
      <c r="OYH44" s="99"/>
      <c r="OYI44" s="99"/>
      <c r="OYJ44" s="99"/>
      <c r="OYK44" s="99"/>
      <c r="OYL44" s="99"/>
      <c r="OYM44" s="99"/>
      <c r="OYN44" s="99"/>
      <c r="OYO44" s="99"/>
      <c r="OYP44" s="99"/>
      <c r="OYQ44" s="99"/>
      <c r="OYR44" s="99"/>
      <c r="OYS44" s="99"/>
      <c r="OYT44" s="99"/>
      <c r="OYU44" s="99"/>
      <c r="OYV44" s="99"/>
      <c r="OYW44" s="99"/>
      <c r="OYX44" s="99"/>
      <c r="OYY44" s="99"/>
      <c r="OYZ44" s="99"/>
      <c r="OZA44" s="99"/>
      <c r="OZB44" s="99"/>
      <c r="OZC44" s="99"/>
      <c r="OZD44" s="99"/>
      <c r="OZE44" s="99"/>
      <c r="OZF44" s="99"/>
      <c r="OZG44" s="99"/>
      <c r="OZH44" s="99"/>
      <c r="OZI44" s="99"/>
      <c r="OZJ44" s="99"/>
      <c r="OZK44" s="99"/>
      <c r="OZL44" s="99"/>
      <c r="OZM44" s="99"/>
      <c r="OZN44" s="99"/>
      <c r="OZO44" s="99"/>
      <c r="OZP44" s="99"/>
      <c r="OZQ44" s="99"/>
      <c r="OZR44" s="99"/>
      <c r="OZS44" s="99"/>
      <c r="OZT44" s="99"/>
      <c r="OZU44" s="99"/>
      <c r="OZV44" s="99"/>
      <c r="OZW44" s="99"/>
      <c r="OZX44" s="99"/>
      <c r="OZY44" s="99"/>
      <c r="OZZ44" s="99"/>
      <c r="PAA44" s="99"/>
      <c r="PAB44" s="99"/>
      <c r="PAC44" s="99"/>
      <c r="PAD44" s="99"/>
      <c r="PAE44" s="99"/>
      <c r="PAF44" s="99"/>
      <c r="PAG44" s="99"/>
      <c r="PAH44" s="99"/>
      <c r="PAI44" s="99"/>
      <c r="PAJ44" s="99"/>
      <c r="PAK44" s="99"/>
      <c r="PAL44" s="99"/>
      <c r="PAM44" s="99"/>
      <c r="PAN44" s="99"/>
      <c r="PAO44" s="99"/>
      <c r="PAP44" s="99"/>
      <c r="PAQ44" s="99"/>
      <c r="PAR44" s="99"/>
      <c r="PAS44" s="99"/>
      <c r="PAT44" s="99"/>
      <c r="PAU44" s="99"/>
      <c r="PAV44" s="99"/>
      <c r="PAW44" s="99"/>
      <c r="PAX44" s="99"/>
      <c r="PAY44" s="99"/>
      <c r="PAZ44" s="99"/>
      <c r="PBA44" s="99"/>
      <c r="PBB44" s="99"/>
      <c r="PBC44" s="99"/>
      <c r="PBD44" s="99"/>
      <c r="PBE44" s="99"/>
      <c r="PBF44" s="99"/>
      <c r="PBG44" s="99"/>
      <c r="PBH44" s="99"/>
      <c r="PBI44" s="99"/>
      <c r="PBJ44" s="99"/>
      <c r="PBK44" s="99"/>
      <c r="PBL44" s="99"/>
      <c r="PBM44" s="99"/>
      <c r="PBN44" s="99"/>
      <c r="PBO44" s="99"/>
      <c r="PBP44" s="99"/>
      <c r="PBQ44" s="99"/>
      <c r="PBR44" s="99"/>
      <c r="PBS44" s="99"/>
      <c r="PBT44" s="99"/>
      <c r="PBU44" s="99"/>
      <c r="PBV44" s="99"/>
      <c r="PBW44" s="99"/>
      <c r="PBX44" s="99"/>
      <c r="PBY44" s="99"/>
      <c r="PBZ44" s="99"/>
      <c r="PCA44" s="99"/>
      <c r="PCB44" s="99"/>
      <c r="PCC44" s="99"/>
      <c r="PCD44" s="99"/>
      <c r="PCE44" s="99"/>
      <c r="PCF44" s="99"/>
      <c r="PCG44" s="99"/>
      <c r="PCH44" s="99"/>
      <c r="PCI44" s="99"/>
      <c r="PCJ44" s="99"/>
      <c r="PCK44" s="99"/>
      <c r="PCL44" s="99"/>
      <c r="PCM44" s="99"/>
      <c r="PCN44" s="99"/>
      <c r="PCO44" s="99"/>
      <c r="PCP44" s="99"/>
      <c r="PCQ44" s="99"/>
      <c r="PCR44" s="99"/>
      <c r="PCS44" s="99"/>
      <c r="PCT44" s="99"/>
      <c r="PCU44" s="99"/>
      <c r="PCV44" s="99"/>
      <c r="PCW44" s="99"/>
      <c r="PCX44" s="99"/>
      <c r="PCY44" s="99"/>
      <c r="PCZ44" s="99"/>
      <c r="PDA44" s="99"/>
      <c r="PDB44" s="99"/>
      <c r="PDC44" s="99"/>
      <c r="PDD44" s="99"/>
      <c r="PDE44" s="99"/>
      <c r="PDF44" s="99"/>
      <c r="PDG44" s="99"/>
      <c r="PDH44" s="99"/>
      <c r="PDI44" s="99"/>
      <c r="PDJ44" s="99"/>
      <c r="PDK44" s="99"/>
      <c r="PDL44" s="99"/>
      <c r="PDM44" s="99"/>
      <c r="PDN44" s="99"/>
      <c r="PDO44" s="99"/>
      <c r="PDP44" s="99"/>
      <c r="PDQ44" s="99"/>
      <c r="PDR44" s="99"/>
      <c r="PDS44" s="99"/>
      <c r="PDT44" s="99"/>
      <c r="PDU44" s="99"/>
      <c r="PDV44" s="99"/>
      <c r="PDW44" s="99"/>
      <c r="PDX44" s="99"/>
      <c r="PDY44" s="99"/>
      <c r="PDZ44" s="99"/>
      <c r="PEA44" s="99"/>
      <c r="PEB44" s="99"/>
      <c r="PEC44" s="99"/>
      <c r="PED44" s="99"/>
      <c r="PEE44" s="99"/>
      <c r="PEF44" s="99"/>
      <c r="PEG44" s="99"/>
      <c r="PEH44" s="99"/>
      <c r="PEI44" s="99"/>
      <c r="PEJ44" s="99"/>
      <c r="PEK44" s="99"/>
      <c r="PEL44" s="99"/>
      <c r="PEM44" s="99"/>
      <c r="PEN44" s="99"/>
      <c r="PEO44" s="99"/>
      <c r="PEP44" s="99"/>
      <c r="PEQ44" s="99"/>
      <c r="PER44" s="99"/>
      <c r="PES44" s="99"/>
      <c r="PET44" s="99"/>
      <c r="PEU44" s="99"/>
      <c r="PEV44" s="99"/>
      <c r="PEW44" s="99"/>
      <c r="PEX44" s="99"/>
      <c r="PEY44" s="99"/>
      <c r="PEZ44" s="99"/>
      <c r="PFA44" s="99"/>
      <c r="PFB44" s="99"/>
      <c r="PFC44" s="99"/>
      <c r="PFD44" s="99"/>
      <c r="PFE44" s="99"/>
      <c r="PFF44" s="99"/>
      <c r="PFG44" s="99"/>
      <c r="PFH44" s="99"/>
      <c r="PFI44" s="99"/>
      <c r="PFJ44" s="99"/>
      <c r="PFK44" s="99"/>
      <c r="PFL44" s="99"/>
      <c r="PFM44" s="99"/>
      <c r="PFN44" s="99"/>
      <c r="PFO44" s="99"/>
      <c r="PFP44" s="99"/>
      <c r="PFQ44" s="99"/>
      <c r="PFR44" s="99"/>
      <c r="PFS44" s="99"/>
      <c r="PFT44" s="99"/>
      <c r="PFU44" s="99"/>
      <c r="PFV44" s="99"/>
      <c r="PFW44" s="99"/>
      <c r="PFX44" s="99"/>
      <c r="PFY44" s="99"/>
      <c r="PFZ44" s="99"/>
      <c r="PGA44" s="99"/>
      <c r="PGB44" s="99"/>
      <c r="PGC44" s="99"/>
      <c r="PGD44" s="99"/>
      <c r="PGE44" s="99"/>
      <c r="PGF44" s="99"/>
      <c r="PGG44" s="99"/>
      <c r="PGH44" s="99"/>
      <c r="PGI44" s="99"/>
      <c r="PGJ44" s="99"/>
      <c r="PGK44" s="99"/>
      <c r="PGL44" s="99"/>
      <c r="PGM44" s="99"/>
      <c r="PGN44" s="99"/>
      <c r="PGO44" s="99"/>
      <c r="PGP44" s="99"/>
      <c r="PGQ44" s="99"/>
      <c r="PGR44" s="99"/>
      <c r="PGS44" s="99"/>
      <c r="PGT44" s="99"/>
      <c r="PGU44" s="99"/>
      <c r="PGV44" s="99"/>
      <c r="PGW44" s="99"/>
      <c r="PGX44" s="99"/>
      <c r="PGY44" s="99"/>
      <c r="PGZ44" s="99"/>
      <c r="PHA44" s="99"/>
      <c r="PHB44" s="99"/>
      <c r="PHC44" s="99"/>
      <c r="PHD44" s="99"/>
      <c r="PHE44" s="99"/>
      <c r="PHF44" s="99"/>
      <c r="PHG44" s="99"/>
      <c r="PHH44" s="99"/>
      <c r="PHI44" s="99"/>
      <c r="PHJ44" s="99"/>
      <c r="PHK44" s="99"/>
      <c r="PHL44" s="99"/>
      <c r="PHM44" s="99"/>
      <c r="PHN44" s="99"/>
      <c r="PHO44" s="99"/>
      <c r="PHP44" s="99"/>
      <c r="PHQ44" s="99"/>
      <c r="PHR44" s="99"/>
      <c r="PHS44" s="99"/>
      <c r="PHT44" s="99"/>
      <c r="PHU44" s="99"/>
      <c r="PHV44" s="99"/>
      <c r="PHW44" s="99"/>
      <c r="PHX44" s="99"/>
      <c r="PHY44" s="99"/>
      <c r="PHZ44" s="99"/>
      <c r="PIA44" s="99"/>
      <c r="PIB44" s="99"/>
      <c r="PIC44" s="99"/>
      <c r="PID44" s="99"/>
      <c r="PIE44" s="99"/>
      <c r="PIF44" s="99"/>
      <c r="PIG44" s="99"/>
      <c r="PIH44" s="99"/>
      <c r="PII44" s="99"/>
      <c r="PIJ44" s="99"/>
      <c r="PIK44" s="99"/>
      <c r="PIL44" s="99"/>
      <c r="PIM44" s="99"/>
      <c r="PIN44" s="99"/>
      <c r="PIO44" s="99"/>
      <c r="PIP44" s="99"/>
      <c r="PIQ44" s="99"/>
      <c r="PIR44" s="99"/>
      <c r="PIS44" s="99"/>
      <c r="PIT44" s="99"/>
      <c r="PIU44" s="99"/>
      <c r="PIV44" s="99"/>
      <c r="PIW44" s="99"/>
      <c r="PIX44" s="99"/>
      <c r="PIY44" s="99"/>
      <c r="PIZ44" s="99"/>
      <c r="PJA44" s="99"/>
      <c r="PJB44" s="99"/>
      <c r="PJC44" s="99"/>
      <c r="PJD44" s="99"/>
      <c r="PJE44" s="99"/>
      <c r="PJF44" s="99"/>
      <c r="PJG44" s="99"/>
      <c r="PJH44" s="99"/>
      <c r="PJI44" s="99"/>
      <c r="PJJ44" s="99"/>
      <c r="PJK44" s="99"/>
      <c r="PJL44" s="99"/>
      <c r="PJM44" s="99"/>
      <c r="PJN44" s="99"/>
      <c r="PJO44" s="99"/>
      <c r="PJP44" s="99"/>
      <c r="PJQ44" s="99"/>
      <c r="PJR44" s="99"/>
      <c r="PJS44" s="99"/>
      <c r="PJT44" s="99"/>
      <c r="PJU44" s="99"/>
      <c r="PJV44" s="99"/>
      <c r="PJW44" s="99"/>
      <c r="PJX44" s="99"/>
      <c r="PJY44" s="99"/>
      <c r="PJZ44" s="99"/>
      <c r="PKA44" s="99"/>
      <c r="PKB44" s="99"/>
      <c r="PKC44" s="99"/>
      <c r="PKD44" s="99"/>
      <c r="PKE44" s="99"/>
      <c r="PKF44" s="99"/>
      <c r="PKG44" s="99"/>
      <c r="PKH44" s="99"/>
      <c r="PKI44" s="99"/>
      <c r="PKJ44" s="99"/>
      <c r="PKK44" s="99"/>
      <c r="PKL44" s="99"/>
      <c r="PKM44" s="99"/>
      <c r="PKN44" s="99"/>
      <c r="PKO44" s="99"/>
      <c r="PKP44" s="99"/>
      <c r="PKQ44" s="99"/>
      <c r="PKR44" s="99"/>
      <c r="PKS44" s="99"/>
      <c r="PKT44" s="99"/>
      <c r="PKU44" s="99"/>
      <c r="PKV44" s="99"/>
      <c r="PKW44" s="99"/>
      <c r="PKX44" s="99"/>
      <c r="PKY44" s="99"/>
      <c r="PKZ44" s="99"/>
      <c r="PLA44" s="99"/>
      <c r="PLB44" s="99"/>
      <c r="PLC44" s="99"/>
      <c r="PLD44" s="99"/>
      <c r="PLE44" s="99"/>
      <c r="PLF44" s="99"/>
      <c r="PLG44" s="99"/>
      <c r="PLH44" s="99"/>
      <c r="PLI44" s="99"/>
      <c r="PLJ44" s="99"/>
      <c r="PLK44" s="99"/>
      <c r="PLL44" s="99"/>
      <c r="PLM44" s="99"/>
      <c r="PLN44" s="99"/>
      <c r="PLO44" s="99"/>
      <c r="PLP44" s="99"/>
      <c r="PLQ44" s="99"/>
      <c r="PLR44" s="99"/>
      <c r="PLS44" s="99"/>
      <c r="PLT44" s="99"/>
      <c r="PLU44" s="99"/>
      <c r="PLV44" s="99"/>
      <c r="PLW44" s="99"/>
      <c r="PLX44" s="99"/>
      <c r="PLY44" s="99"/>
      <c r="PLZ44" s="99"/>
      <c r="PMA44" s="99"/>
      <c r="PMB44" s="99"/>
      <c r="PMC44" s="99"/>
      <c r="PMD44" s="99"/>
      <c r="PME44" s="99"/>
      <c r="PMF44" s="99"/>
      <c r="PMG44" s="99"/>
      <c r="PMH44" s="99"/>
      <c r="PMI44" s="99"/>
      <c r="PMJ44" s="99"/>
      <c r="PMK44" s="99"/>
      <c r="PML44" s="99"/>
      <c r="PMM44" s="99"/>
      <c r="PMN44" s="99"/>
      <c r="PMO44" s="99"/>
      <c r="PMP44" s="99"/>
      <c r="PMQ44" s="99"/>
      <c r="PMR44" s="99"/>
      <c r="PMS44" s="99"/>
      <c r="PMT44" s="99"/>
      <c r="PMU44" s="99"/>
      <c r="PMV44" s="99"/>
      <c r="PMW44" s="99"/>
      <c r="PMX44" s="99"/>
      <c r="PMY44" s="99"/>
      <c r="PMZ44" s="99"/>
      <c r="PNA44" s="99"/>
      <c r="PNB44" s="99"/>
      <c r="PNC44" s="99"/>
      <c r="PND44" s="99"/>
      <c r="PNE44" s="99"/>
      <c r="PNF44" s="99"/>
      <c r="PNG44" s="99"/>
      <c r="PNH44" s="99"/>
      <c r="PNI44" s="99"/>
      <c r="PNJ44" s="99"/>
      <c r="PNK44" s="99"/>
      <c r="PNL44" s="99"/>
      <c r="PNM44" s="99"/>
      <c r="PNN44" s="99"/>
      <c r="PNO44" s="99"/>
      <c r="PNP44" s="99"/>
      <c r="PNQ44" s="99"/>
      <c r="PNR44" s="99"/>
      <c r="PNS44" s="99"/>
      <c r="PNT44" s="99"/>
      <c r="PNU44" s="99"/>
      <c r="PNV44" s="99"/>
      <c r="PNW44" s="99"/>
      <c r="PNX44" s="99"/>
      <c r="PNY44" s="99"/>
      <c r="PNZ44" s="99"/>
      <c r="POA44" s="99"/>
      <c r="POB44" s="99"/>
      <c r="POC44" s="99"/>
      <c r="POD44" s="99"/>
      <c r="POE44" s="99"/>
      <c r="POF44" s="99"/>
      <c r="POG44" s="99"/>
      <c r="POH44" s="99"/>
      <c r="POI44" s="99"/>
      <c r="POJ44" s="99"/>
      <c r="POK44" s="99"/>
      <c r="POL44" s="99"/>
      <c r="POM44" s="99"/>
      <c r="PON44" s="99"/>
      <c r="POO44" s="99"/>
      <c r="POP44" s="99"/>
      <c r="POQ44" s="99"/>
      <c r="POR44" s="99"/>
      <c r="POS44" s="99"/>
      <c r="POT44" s="99"/>
      <c r="POU44" s="99"/>
      <c r="POV44" s="99"/>
      <c r="POW44" s="99"/>
      <c r="POX44" s="99"/>
      <c r="POY44" s="99"/>
      <c r="POZ44" s="99"/>
      <c r="PPA44" s="99"/>
      <c r="PPB44" s="99"/>
      <c r="PPC44" s="99"/>
      <c r="PPD44" s="99"/>
      <c r="PPE44" s="99"/>
      <c r="PPF44" s="99"/>
      <c r="PPG44" s="99"/>
      <c r="PPH44" s="99"/>
      <c r="PPI44" s="99"/>
      <c r="PPJ44" s="99"/>
      <c r="PPK44" s="99"/>
      <c r="PPL44" s="99"/>
      <c r="PPM44" s="99"/>
      <c r="PPN44" s="99"/>
      <c r="PPO44" s="99"/>
      <c r="PPP44" s="99"/>
      <c r="PPQ44" s="99"/>
      <c r="PPR44" s="99"/>
      <c r="PPS44" s="99"/>
      <c r="PPT44" s="99"/>
      <c r="PPU44" s="99"/>
      <c r="PPV44" s="99"/>
      <c r="PPW44" s="99"/>
      <c r="PPX44" s="99"/>
      <c r="PPY44" s="99"/>
      <c r="PPZ44" s="99"/>
      <c r="PQA44" s="99"/>
      <c r="PQB44" s="99"/>
      <c r="PQC44" s="99"/>
      <c r="PQD44" s="99"/>
      <c r="PQE44" s="99"/>
      <c r="PQF44" s="99"/>
      <c r="PQG44" s="99"/>
      <c r="PQH44" s="99"/>
      <c r="PQI44" s="99"/>
      <c r="PQJ44" s="99"/>
      <c r="PQK44" s="99"/>
      <c r="PQL44" s="99"/>
      <c r="PQM44" s="99"/>
      <c r="PQN44" s="99"/>
      <c r="PQO44" s="99"/>
      <c r="PQP44" s="99"/>
      <c r="PQQ44" s="99"/>
      <c r="PQR44" s="99"/>
      <c r="PQS44" s="99"/>
      <c r="PQT44" s="99"/>
      <c r="PQU44" s="99"/>
      <c r="PQV44" s="99"/>
      <c r="PQW44" s="99"/>
      <c r="PQX44" s="99"/>
      <c r="PQY44" s="99"/>
      <c r="PQZ44" s="99"/>
      <c r="PRA44" s="99"/>
      <c r="PRB44" s="99"/>
      <c r="PRC44" s="99"/>
      <c r="PRD44" s="99"/>
      <c r="PRE44" s="99"/>
      <c r="PRF44" s="99"/>
      <c r="PRG44" s="99"/>
      <c r="PRH44" s="99"/>
      <c r="PRI44" s="99"/>
      <c r="PRJ44" s="99"/>
      <c r="PRK44" s="99"/>
      <c r="PRL44" s="99"/>
      <c r="PRM44" s="99"/>
      <c r="PRN44" s="99"/>
      <c r="PRO44" s="99"/>
      <c r="PRP44" s="99"/>
      <c r="PRQ44" s="99"/>
      <c r="PRR44" s="99"/>
      <c r="PRS44" s="99"/>
      <c r="PRT44" s="99"/>
      <c r="PRU44" s="99"/>
      <c r="PRV44" s="99"/>
      <c r="PRW44" s="99"/>
      <c r="PRX44" s="99"/>
      <c r="PRY44" s="99"/>
      <c r="PRZ44" s="99"/>
      <c r="PSA44" s="99"/>
      <c r="PSB44" s="99"/>
      <c r="PSC44" s="99"/>
      <c r="PSD44" s="99"/>
      <c r="PSE44" s="99"/>
      <c r="PSF44" s="99"/>
      <c r="PSG44" s="99"/>
      <c r="PSH44" s="99"/>
      <c r="PSI44" s="99"/>
      <c r="PSJ44" s="99"/>
      <c r="PSK44" s="99"/>
      <c r="PSL44" s="99"/>
      <c r="PSM44" s="99"/>
      <c r="PSN44" s="99"/>
      <c r="PSO44" s="99"/>
      <c r="PSP44" s="99"/>
      <c r="PSQ44" s="99"/>
      <c r="PSR44" s="99"/>
      <c r="PSS44" s="99"/>
      <c r="PST44" s="99"/>
      <c r="PSU44" s="99"/>
      <c r="PSV44" s="99"/>
      <c r="PSW44" s="99"/>
      <c r="PSX44" s="99"/>
      <c r="PSY44" s="99"/>
      <c r="PSZ44" s="99"/>
      <c r="PTA44" s="99"/>
      <c r="PTB44" s="99"/>
      <c r="PTC44" s="99"/>
      <c r="PTD44" s="99"/>
      <c r="PTE44" s="99"/>
      <c r="PTF44" s="99"/>
      <c r="PTG44" s="99"/>
      <c r="PTH44" s="99"/>
      <c r="PTI44" s="99"/>
      <c r="PTJ44" s="99"/>
      <c r="PTK44" s="99"/>
      <c r="PTL44" s="99"/>
      <c r="PTM44" s="99"/>
      <c r="PTN44" s="99"/>
      <c r="PTO44" s="99"/>
      <c r="PTP44" s="99"/>
      <c r="PTQ44" s="99"/>
      <c r="PTR44" s="99"/>
      <c r="PTS44" s="99"/>
      <c r="PTT44" s="99"/>
      <c r="PTU44" s="99"/>
      <c r="PTV44" s="99"/>
      <c r="PTW44" s="99"/>
      <c r="PTX44" s="99"/>
      <c r="PTY44" s="99"/>
      <c r="PTZ44" s="99"/>
      <c r="PUA44" s="99"/>
      <c r="PUB44" s="99"/>
      <c r="PUC44" s="99"/>
      <c r="PUD44" s="99"/>
      <c r="PUE44" s="99"/>
      <c r="PUF44" s="99"/>
      <c r="PUG44" s="99"/>
      <c r="PUH44" s="99"/>
      <c r="PUI44" s="99"/>
      <c r="PUJ44" s="99"/>
      <c r="PUK44" s="99"/>
      <c r="PUL44" s="99"/>
      <c r="PUM44" s="99"/>
      <c r="PUN44" s="99"/>
      <c r="PUO44" s="99"/>
      <c r="PUP44" s="99"/>
      <c r="PUQ44" s="99"/>
      <c r="PUR44" s="99"/>
      <c r="PUS44" s="99"/>
      <c r="PUT44" s="99"/>
      <c r="PUU44" s="99"/>
      <c r="PUV44" s="99"/>
      <c r="PUW44" s="99"/>
      <c r="PUX44" s="99"/>
      <c r="PUY44" s="99"/>
      <c r="PUZ44" s="99"/>
      <c r="PVA44" s="99"/>
      <c r="PVB44" s="99"/>
      <c r="PVC44" s="99"/>
      <c r="PVD44" s="99"/>
      <c r="PVE44" s="99"/>
      <c r="PVF44" s="99"/>
      <c r="PVG44" s="99"/>
      <c r="PVH44" s="99"/>
      <c r="PVI44" s="99"/>
      <c r="PVJ44" s="99"/>
      <c r="PVK44" s="99"/>
      <c r="PVL44" s="99"/>
      <c r="PVM44" s="99"/>
      <c r="PVN44" s="99"/>
      <c r="PVO44" s="99"/>
      <c r="PVP44" s="99"/>
      <c r="PVQ44" s="99"/>
      <c r="PVR44" s="99"/>
      <c r="PVS44" s="99"/>
      <c r="PVT44" s="99"/>
      <c r="PVU44" s="99"/>
      <c r="PVV44" s="99"/>
      <c r="PVW44" s="99"/>
      <c r="PVX44" s="99"/>
      <c r="PVY44" s="99"/>
      <c r="PVZ44" s="99"/>
      <c r="PWA44" s="99"/>
      <c r="PWB44" s="99"/>
      <c r="PWC44" s="99"/>
      <c r="PWD44" s="99"/>
      <c r="PWE44" s="99"/>
      <c r="PWF44" s="99"/>
      <c r="PWG44" s="99"/>
      <c r="PWH44" s="99"/>
      <c r="PWI44" s="99"/>
      <c r="PWJ44" s="99"/>
      <c r="PWK44" s="99"/>
      <c r="PWL44" s="99"/>
      <c r="PWM44" s="99"/>
      <c r="PWN44" s="99"/>
      <c r="PWO44" s="99"/>
      <c r="PWP44" s="99"/>
      <c r="PWQ44" s="99"/>
      <c r="PWR44" s="99"/>
      <c r="PWS44" s="99"/>
      <c r="PWT44" s="99"/>
      <c r="PWU44" s="99"/>
      <c r="PWV44" s="99"/>
      <c r="PWW44" s="99"/>
      <c r="PWX44" s="99"/>
      <c r="PWY44" s="99"/>
      <c r="PWZ44" s="99"/>
      <c r="PXA44" s="99"/>
      <c r="PXB44" s="99"/>
      <c r="PXC44" s="99"/>
      <c r="PXD44" s="99"/>
      <c r="PXE44" s="99"/>
      <c r="PXF44" s="99"/>
      <c r="PXG44" s="99"/>
      <c r="PXH44" s="99"/>
      <c r="PXI44" s="99"/>
      <c r="PXJ44" s="99"/>
      <c r="PXK44" s="99"/>
      <c r="PXL44" s="99"/>
      <c r="PXM44" s="99"/>
      <c r="PXN44" s="99"/>
      <c r="PXO44" s="99"/>
      <c r="PXP44" s="99"/>
      <c r="PXQ44" s="99"/>
      <c r="PXR44" s="99"/>
      <c r="PXS44" s="99"/>
      <c r="PXT44" s="99"/>
      <c r="PXU44" s="99"/>
      <c r="PXV44" s="99"/>
      <c r="PXW44" s="99"/>
      <c r="PXX44" s="99"/>
      <c r="PXY44" s="99"/>
      <c r="PXZ44" s="99"/>
      <c r="PYA44" s="99"/>
      <c r="PYB44" s="99"/>
      <c r="PYC44" s="99"/>
      <c r="PYD44" s="99"/>
      <c r="PYE44" s="99"/>
      <c r="PYF44" s="99"/>
      <c r="PYG44" s="99"/>
      <c r="PYH44" s="99"/>
      <c r="PYI44" s="99"/>
      <c r="PYJ44" s="99"/>
      <c r="PYK44" s="99"/>
      <c r="PYL44" s="99"/>
      <c r="PYM44" s="99"/>
      <c r="PYN44" s="99"/>
      <c r="PYO44" s="99"/>
      <c r="PYP44" s="99"/>
      <c r="PYQ44" s="99"/>
      <c r="PYR44" s="99"/>
      <c r="PYS44" s="99"/>
      <c r="PYT44" s="99"/>
      <c r="PYU44" s="99"/>
      <c r="PYV44" s="99"/>
      <c r="PYW44" s="99"/>
      <c r="PYX44" s="99"/>
      <c r="PYY44" s="99"/>
      <c r="PYZ44" s="99"/>
      <c r="PZA44" s="99"/>
      <c r="PZB44" s="99"/>
      <c r="PZC44" s="99"/>
      <c r="PZD44" s="99"/>
      <c r="PZE44" s="99"/>
      <c r="PZF44" s="99"/>
      <c r="PZG44" s="99"/>
      <c r="PZH44" s="99"/>
      <c r="PZI44" s="99"/>
      <c r="PZJ44" s="99"/>
      <c r="PZK44" s="99"/>
      <c r="PZL44" s="99"/>
      <c r="PZM44" s="99"/>
      <c r="PZN44" s="99"/>
      <c r="PZO44" s="99"/>
      <c r="PZP44" s="99"/>
      <c r="PZQ44" s="99"/>
      <c r="PZR44" s="99"/>
      <c r="PZS44" s="99"/>
      <c r="PZT44" s="99"/>
      <c r="PZU44" s="99"/>
      <c r="PZV44" s="99"/>
      <c r="PZW44" s="99"/>
      <c r="PZX44" s="99"/>
      <c r="PZY44" s="99"/>
      <c r="PZZ44" s="99"/>
      <c r="QAA44" s="99"/>
      <c r="QAB44" s="99"/>
      <c r="QAC44" s="99"/>
      <c r="QAD44" s="99"/>
      <c r="QAE44" s="99"/>
      <c r="QAF44" s="99"/>
      <c r="QAG44" s="99"/>
      <c r="QAH44" s="99"/>
      <c r="QAI44" s="99"/>
      <c r="QAJ44" s="99"/>
      <c r="QAK44" s="99"/>
      <c r="QAL44" s="99"/>
      <c r="QAM44" s="99"/>
      <c r="QAN44" s="99"/>
      <c r="QAO44" s="99"/>
      <c r="QAP44" s="99"/>
      <c r="QAQ44" s="99"/>
      <c r="QAR44" s="99"/>
      <c r="QAS44" s="99"/>
      <c r="QAT44" s="99"/>
      <c r="QAU44" s="99"/>
      <c r="QAV44" s="99"/>
      <c r="QAW44" s="99"/>
      <c r="QAX44" s="99"/>
      <c r="QAY44" s="99"/>
      <c r="QAZ44" s="99"/>
      <c r="QBA44" s="99"/>
      <c r="QBB44" s="99"/>
      <c r="QBC44" s="99"/>
      <c r="QBD44" s="99"/>
      <c r="QBE44" s="99"/>
      <c r="QBF44" s="99"/>
      <c r="QBG44" s="99"/>
      <c r="QBH44" s="99"/>
      <c r="QBI44" s="99"/>
      <c r="QBJ44" s="99"/>
      <c r="QBK44" s="99"/>
      <c r="QBL44" s="99"/>
      <c r="QBM44" s="99"/>
      <c r="QBN44" s="99"/>
      <c r="QBO44" s="99"/>
      <c r="QBP44" s="99"/>
      <c r="QBQ44" s="99"/>
      <c r="QBR44" s="99"/>
      <c r="QBS44" s="99"/>
      <c r="QBT44" s="99"/>
      <c r="QBU44" s="99"/>
      <c r="QBV44" s="99"/>
      <c r="QBW44" s="99"/>
      <c r="QBX44" s="99"/>
      <c r="QBY44" s="99"/>
      <c r="QBZ44" s="99"/>
      <c r="QCA44" s="99"/>
      <c r="QCB44" s="99"/>
      <c r="QCC44" s="99"/>
      <c r="QCD44" s="99"/>
      <c r="QCE44" s="99"/>
      <c r="QCF44" s="99"/>
      <c r="QCG44" s="99"/>
      <c r="QCH44" s="99"/>
      <c r="QCI44" s="99"/>
      <c r="QCJ44" s="99"/>
      <c r="QCK44" s="99"/>
      <c r="QCL44" s="99"/>
      <c r="QCM44" s="99"/>
      <c r="QCN44" s="99"/>
      <c r="QCO44" s="99"/>
      <c r="QCP44" s="99"/>
      <c r="QCQ44" s="99"/>
      <c r="QCR44" s="99"/>
      <c r="QCS44" s="99"/>
      <c r="QCT44" s="99"/>
      <c r="QCU44" s="99"/>
      <c r="QCV44" s="99"/>
      <c r="QCW44" s="99"/>
      <c r="QCX44" s="99"/>
      <c r="QCY44" s="99"/>
      <c r="QCZ44" s="99"/>
      <c r="QDA44" s="99"/>
      <c r="QDB44" s="99"/>
      <c r="QDC44" s="99"/>
      <c r="QDD44" s="99"/>
      <c r="QDE44" s="99"/>
      <c r="QDF44" s="99"/>
      <c r="QDG44" s="99"/>
      <c r="QDH44" s="99"/>
      <c r="QDI44" s="99"/>
      <c r="QDJ44" s="99"/>
      <c r="QDK44" s="99"/>
      <c r="QDL44" s="99"/>
      <c r="QDM44" s="99"/>
      <c r="QDN44" s="99"/>
      <c r="QDO44" s="99"/>
      <c r="QDP44" s="99"/>
      <c r="QDQ44" s="99"/>
      <c r="QDR44" s="99"/>
      <c r="QDS44" s="99"/>
      <c r="QDT44" s="99"/>
      <c r="QDU44" s="99"/>
      <c r="QDV44" s="99"/>
      <c r="QDW44" s="99"/>
      <c r="QDX44" s="99"/>
      <c r="QDY44" s="99"/>
      <c r="QDZ44" s="99"/>
      <c r="QEA44" s="99"/>
      <c r="QEB44" s="99"/>
      <c r="QEC44" s="99"/>
      <c r="QED44" s="99"/>
      <c r="QEE44" s="99"/>
      <c r="QEF44" s="99"/>
      <c r="QEG44" s="99"/>
      <c r="QEH44" s="99"/>
      <c r="QEI44" s="99"/>
      <c r="QEJ44" s="99"/>
      <c r="QEK44" s="99"/>
      <c r="QEL44" s="99"/>
      <c r="QEM44" s="99"/>
      <c r="QEN44" s="99"/>
      <c r="QEO44" s="99"/>
      <c r="QEP44" s="99"/>
      <c r="QEQ44" s="99"/>
      <c r="QER44" s="99"/>
      <c r="QES44" s="99"/>
      <c r="QET44" s="99"/>
      <c r="QEU44" s="99"/>
      <c r="QEV44" s="99"/>
      <c r="QEW44" s="99"/>
      <c r="QEX44" s="99"/>
      <c r="QEY44" s="99"/>
      <c r="QEZ44" s="99"/>
      <c r="QFA44" s="99"/>
      <c r="QFB44" s="99"/>
      <c r="QFC44" s="99"/>
      <c r="QFD44" s="99"/>
      <c r="QFE44" s="99"/>
      <c r="QFF44" s="99"/>
      <c r="QFG44" s="99"/>
      <c r="QFH44" s="99"/>
      <c r="QFI44" s="99"/>
      <c r="QFJ44" s="99"/>
      <c r="QFK44" s="99"/>
      <c r="QFL44" s="99"/>
      <c r="QFM44" s="99"/>
      <c r="QFN44" s="99"/>
      <c r="QFO44" s="99"/>
      <c r="QFP44" s="99"/>
      <c r="QFQ44" s="99"/>
      <c r="QFR44" s="99"/>
      <c r="QFS44" s="99"/>
      <c r="QFT44" s="99"/>
      <c r="QFU44" s="99"/>
      <c r="QFV44" s="99"/>
      <c r="QFW44" s="99"/>
      <c r="QFX44" s="99"/>
      <c r="QFY44" s="99"/>
      <c r="QFZ44" s="99"/>
      <c r="QGA44" s="99"/>
      <c r="QGB44" s="99"/>
      <c r="QGC44" s="99"/>
      <c r="QGD44" s="99"/>
      <c r="QGE44" s="99"/>
      <c r="QGF44" s="99"/>
      <c r="QGG44" s="99"/>
      <c r="QGH44" s="99"/>
      <c r="QGI44" s="99"/>
      <c r="QGJ44" s="99"/>
      <c r="QGK44" s="99"/>
      <c r="QGL44" s="99"/>
      <c r="QGM44" s="99"/>
      <c r="QGN44" s="99"/>
      <c r="QGO44" s="99"/>
      <c r="QGP44" s="99"/>
      <c r="QGQ44" s="99"/>
      <c r="QGR44" s="99"/>
      <c r="QGS44" s="99"/>
      <c r="QGT44" s="99"/>
      <c r="QGU44" s="99"/>
      <c r="QGV44" s="99"/>
      <c r="QGW44" s="99"/>
      <c r="QGX44" s="99"/>
      <c r="QGY44" s="99"/>
      <c r="QGZ44" s="99"/>
      <c r="QHA44" s="99"/>
      <c r="QHB44" s="99"/>
      <c r="QHC44" s="99"/>
      <c r="QHD44" s="99"/>
      <c r="QHE44" s="99"/>
      <c r="QHF44" s="99"/>
      <c r="QHG44" s="99"/>
      <c r="QHH44" s="99"/>
      <c r="QHI44" s="99"/>
      <c r="QHJ44" s="99"/>
      <c r="QHK44" s="99"/>
      <c r="QHL44" s="99"/>
      <c r="QHM44" s="99"/>
      <c r="QHN44" s="99"/>
      <c r="QHO44" s="99"/>
      <c r="QHP44" s="99"/>
      <c r="QHQ44" s="99"/>
      <c r="QHR44" s="99"/>
      <c r="QHS44" s="99"/>
      <c r="QHT44" s="99"/>
      <c r="QHU44" s="99"/>
      <c r="QHV44" s="99"/>
      <c r="QHW44" s="99"/>
      <c r="QHX44" s="99"/>
      <c r="QHY44" s="99"/>
      <c r="QHZ44" s="99"/>
      <c r="QIA44" s="99"/>
      <c r="QIB44" s="99"/>
      <c r="QIC44" s="99"/>
      <c r="QID44" s="99"/>
      <c r="QIE44" s="99"/>
      <c r="QIF44" s="99"/>
      <c r="QIG44" s="99"/>
      <c r="QIH44" s="99"/>
      <c r="QII44" s="99"/>
      <c r="QIJ44" s="99"/>
      <c r="QIK44" s="99"/>
      <c r="QIL44" s="99"/>
      <c r="QIM44" s="99"/>
      <c r="QIN44" s="99"/>
      <c r="QIO44" s="99"/>
      <c r="QIP44" s="99"/>
      <c r="QIQ44" s="99"/>
      <c r="QIR44" s="99"/>
      <c r="QIS44" s="99"/>
      <c r="QIT44" s="99"/>
      <c r="QIU44" s="99"/>
      <c r="QIV44" s="99"/>
      <c r="QIW44" s="99"/>
      <c r="QIX44" s="99"/>
      <c r="QIY44" s="99"/>
      <c r="QIZ44" s="99"/>
      <c r="QJA44" s="99"/>
      <c r="QJB44" s="99"/>
      <c r="QJC44" s="99"/>
      <c r="QJD44" s="99"/>
      <c r="QJE44" s="99"/>
      <c r="QJF44" s="99"/>
      <c r="QJG44" s="99"/>
      <c r="QJH44" s="99"/>
      <c r="QJI44" s="99"/>
      <c r="QJJ44" s="99"/>
      <c r="QJK44" s="99"/>
      <c r="QJL44" s="99"/>
      <c r="QJM44" s="99"/>
      <c r="QJN44" s="99"/>
      <c r="QJO44" s="99"/>
      <c r="QJP44" s="99"/>
      <c r="QJQ44" s="99"/>
      <c r="QJR44" s="99"/>
      <c r="QJS44" s="99"/>
      <c r="QJT44" s="99"/>
      <c r="QJU44" s="99"/>
      <c r="QJV44" s="99"/>
      <c r="QJW44" s="99"/>
      <c r="QJX44" s="99"/>
      <c r="QJY44" s="99"/>
      <c r="QJZ44" s="99"/>
      <c r="QKA44" s="99"/>
      <c r="QKB44" s="99"/>
      <c r="QKC44" s="99"/>
      <c r="QKD44" s="99"/>
      <c r="QKE44" s="99"/>
      <c r="QKF44" s="99"/>
      <c r="QKG44" s="99"/>
      <c r="QKH44" s="99"/>
      <c r="QKI44" s="99"/>
      <c r="QKJ44" s="99"/>
      <c r="QKK44" s="99"/>
      <c r="QKL44" s="99"/>
      <c r="QKM44" s="99"/>
      <c r="QKN44" s="99"/>
      <c r="QKO44" s="99"/>
      <c r="QKP44" s="99"/>
      <c r="QKQ44" s="99"/>
      <c r="QKR44" s="99"/>
      <c r="QKS44" s="99"/>
      <c r="QKT44" s="99"/>
      <c r="QKU44" s="99"/>
      <c r="QKV44" s="99"/>
      <c r="QKW44" s="99"/>
      <c r="QKX44" s="99"/>
      <c r="QKY44" s="99"/>
      <c r="QKZ44" s="99"/>
      <c r="QLA44" s="99"/>
      <c r="QLB44" s="99"/>
      <c r="QLC44" s="99"/>
      <c r="QLD44" s="99"/>
      <c r="QLE44" s="99"/>
      <c r="QLF44" s="99"/>
      <c r="QLG44" s="99"/>
      <c r="QLH44" s="99"/>
      <c r="QLI44" s="99"/>
      <c r="QLJ44" s="99"/>
      <c r="QLK44" s="99"/>
      <c r="QLL44" s="99"/>
      <c r="QLM44" s="99"/>
      <c r="QLN44" s="99"/>
      <c r="QLO44" s="99"/>
      <c r="QLP44" s="99"/>
      <c r="QLQ44" s="99"/>
      <c r="QLR44" s="99"/>
      <c r="QLS44" s="99"/>
      <c r="QLT44" s="99"/>
      <c r="QLU44" s="99"/>
      <c r="QLV44" s="99"/>
      <c r="QLW44" s="99"/>
      <c r="QLX44" s="99"/>
      <c r="QLY44" s="99"/>
      <c r="QLZ44" s="99"/>
      <c r="QMA44" s="99"/>
      <c r="QMB44" s="99"/>
      <c r="QMC44" s="99"/>
      <c r="QMD44" s="99"/>
      <c r="QME44" s="99"/>
      <c r="QMF44" s="99"/>
      <c r="QMG44" s="99"/>
      <c r="QMH44" s="99"/>
      <c r="QMI44" s="99"/>
      <c r="QMJ44" s="99"/>
      <c r="QMK44" s="99"/>
      <c r="QML44" s="99"/>
      <c r="QMM44" s="99"/>
      <c r="QMN44" s="99"/>
      <c r="QMO44" s="99"/>
      <c r="QMP44" s="99"/>
      <c r="QMQ44" s="99"/>
      <c r="QMR44" s="99"/>
      <c r="QMS44" s="99"/>
      <c r="QMT44" s="99"/>
      <c r="QMU44" s="99"/>
      <c r="QMV44" s="99"/>
      <c r="QMW44" s="99"/>
      <c r="QMX44" s="99"/>
      <c r="QMY44" s="99"/>
      <c r="QMZ44" s="99"/>
      <c r="QNA44" s="99"/>
      <c r="QNB44" s="99"/>
      <c r="QNC44" s="99"/>
      <c r="QND44" s="99"/>
      <c r="QNE44" s="99"/>
      <c r="QNF44" s="99"/>
      <c r="QNG44" s="99"/>
      <c r="QNH44" s="99"/>
      <c r="QNI44" s="99"/>
      <c r="QNJ44" s="99"/>
      <c r="QNK44" s="99"/>
      <c r="QNL44" s="99"/>
      <c r="QNM44" s="99"/>
      <c r="QNN44" s="99"/>
      <c r="QNO44" s="99"/>
      <c r="QNP44" s="99"/>
      <c r="QNQ44" s="99"/>
      <c r="QNR44" s="99"/>
      <c r="QNS44" s="99"/>
      <c r="QNT44" s="99"/>
      <c r="QNU44" s="99"/>
      <c r="QNV44" s="99"/>
      <c r="QNW44" s="99"/>
      <c r="QNX44" s="99"/>
      <c r="QNY44" s="99"/>
      <c r="QNZ44" s="99"/>
      <c r="QOA44" s="99"/>
      <c r="QOB44" s="99"/>
      <c r="QOC44" s="99"/>
      <c r="QOD44" s="99"/>
      <c r="QOE44" s="99"/>
      <c r="QOF44" s="99"/>
      <c r="QOG44" s="99"/>
      <c r="QOH44" s="99"/>
      <c r="QOI44" s="99"/>
      <c r="QOJ44" s="99"/>
      <c r="QOK44" s="99"/>
      <c r="QOL44" s="99"/>
      <c r="QOM44" s="99"/>
      <c r="QON44" s="99"/>
      <c r="QOO44" s="99"/>
      <c r="QOP44" s="99"/>
      <c r="QOQ44" s="99"/>
      <c r="QOR44" s="99"/>
      <c r="QOS44" s="99"/>
      <c r="QOT44" s="99"/>
      <c r="QOU44" s="99"/>
      <c r="QOV44" s="99"/>
      <c r="QOW44" s="99"/>
      <c r="QOX44" s="99"/>
      <c r="QOY44" s="99"/>
      <c r="QOZ44" s="99"/>
      <c r="QPA44" s="99"/>
      <c r="QPB44" s="99"/>
      <c r="QPC44" s="99"/>
      <c r="QPD44" s="99"/>
      <c r="QPE44" s="99"/>
      <c r="QPF44" s="99"/>
      <c r="QPG44" s="99"/>
      <c r="QPH44" s="99"/>
      <c r="QPI44" s="99"/>
      <c r="QPJ44" s="99"/>
      <c r="QPK44" s="99"/>
      <c r="QPL44" s="99"/>
      <c r="QPM44" s="99"/>
      <c r="QPN44" s="99"/>
      <c r="QPO44" s="99"/>
      <c r="QPP44" s="99"/>
      <c r="QPQ44" s="99"/>
      <c r="QPR44" s="99"/>
      <c r="QPS44" s="99"/>
      <c r="QPT44" s="99"/>
      <c r="QPU44" s="99"/>
      <c r="QPV44" s="99"/>
      <c r="QPW44" s="99"/>
      <c r="QPX44" s="99"/>
      <c r="QPY44" s="99"/>
      <c r="QPZ44" s="99"/>
      <c r="QQA44" s="99"/>
      <c r="QQB44" s="99"/>
      <c r="QQC44" s="99"/>
      <c r="QQD44" s="99"/>
      <c r="QQE44" s="99"/>
      <c r="QQF44" s="99"/>
      <c r="QQG44" s="99"/>
      <c r="QQH44" s="99"/>
      <c r="QQI44" s="99"/>
      <c r="QQJ44" s="99"/>
      <c r="QQK44" s="99"/>
      <c r="QQL44" s="99"/>
      <c r="QQM44" s="99"/>
      <c r="QQN44" s="99"/>
      <c r="QQO44" s="99"/>
      <c r="QQP44" s="99"/>
      <c r="QQQ44" s="99"/>
      <c r="QQR44" s="99"/>
      <c r="QQS44" s="99"/>
      <c r="QQT44" s="99"/>
      <c r="QQU44" s="99"/>
      <c r="QQV44" s="99"/>
      <c r="QQW44" s="99"/>
      <c r="QQX44" s="99"/>
      <c r="QQY44" s="99"/>
      <c r="QQZ44" s="99"/>
      <c r="QRA44" s="99"/>
      <c r="QRB44" s="99"/>
      <c r="QRC44" s="99"/>
      <c r="QRD44" s="99"/>
      <c r="QRE44" s="99"/>
      <c r="QRF44" s="99"/>
      <c r="QRG44" s="99"/>
      <c r="QRH44" s="99"/>
      <c r="QRI44" s="99"/>
      <c r="QRJ44" s="99"/>
      <c r="QRK44" s="99"/>
      <c r="QRL44" s="99"/>
      <c r="QRM44" s="99"/>
      <c r="QRN44" s="99"/>
      <c r="QRO44" s="99"/>
      <c r="QRP44" s="99"/>
      <c r="QRQ44" s="99"/>
      <c r="QRR44" s="99"/>
      <c r="QRS44" s="99"/>
      <c r="QRT44" s="99"/>
      <c r="QRU44" s="99"/>
      <c r="QRV44" s="99"/>
      <c r="QRW44" s="99"/>
      <c r="QRX44" s="99"/>
      <c r="QRY44" s="99"/>
      <c r="QRZ44" s="99"/>
      <c r="QSA44" s="99"/>
      <c r="QSB44" s="99"/>
      <c r="QSC44" s="99"/>
      <c r="QSD44" s="99"/>
      <c r="QSE44" s="99"/>
      <c r="QSF44" s="99"/>
      <c r="QSG44" s="99"/>
      <c r="QSH44" s="99"/>
      <c r="QSI44" s="99"/>
      <c r="QSJ44" s="99"/>
      <c r="QSK44" s="99"/>
      <c r="QSL44" s="99"/>
      <c r="QSM44" s="99"/>
      <c r="QSN44" s="99"/>
      <c r="QSO44" s="99"/>
      <c r="QSP44" s="99"/>
      <c r="QSQ44" s="99"/>
      <c r="QSR44" s="99"/>
      <c r="QSS44" s="99"/>
      <c r="QST44" s="99"/>
      <c r="QSU44" s="99"/>
      <c r="QSV44" s="99"/>
      <c r="QSW44" s="99"/>
      <c r="QSX44" s="99"/>
      <c r="QSY44" s="99"/>
      <c r="QSZ44" s="99"/>
      <c r="QTA44" s="99"/>
      <c r="QTB44" s="99"/>
      <c r="QTC44" s="99"/>
      <c r="QTD44" s="99"/>
      <c r="QTE44" s="99"/>
      <c r="QTF44" s="99"/>
      <c r="QTG44" s="99"/>
      <c r="QTH44" s="99"/>
      <c r="QTI44" s="99"/>
      <c r="QTJ44" s="99"/>
      <c r="QTK44" s="99"/>
      <c r="QTL44" s="99"/>
      <c r="QTM44" s="99"/>
      <c r="QTN44" s="99"/>
      <c r="QTO44" s="99"/>
      <c r="QTP44" s="99"/>
      <c r="QTQ44" s="99"/>
      <c r="QTR44" s="99"/>
      <c r="QTS44" s="99"/>
      <c r="QTT44" s="99"/>
      <c r="QTU44" s="99"/>
      <c r="QTV44" s="99"/>
      <c r="QTW44" s="99"/>
      <c r="QTX44" s="99"/>
      <c r="QTY44" s="99"/>
      <c r="QTZ44" s="99"/>
      <c r="QUA44" s="99"/>
      <c r="QUB44" s="99"/>
      <c r="QUC44" s="99"/>
      <c r="QUD44" s="99"/>
      <c r="QUE44" s="99"/>
      <c r="QUF44" s="99"/>
      <c r="QUG44" s="99"/>
      <c r="QUH44" s="99"/>
      <c r="QUI44" s="99"/>
      <c r="QUJ44" s="99"/>
      <c r="QUK44" s="99"/>
      <c r="QUL44" s="99"/>
      <c r="QUM44" s="99"/>
      <c r="QUN44" s="99"/>
      <c r="QUO44" s="99"/>
      <c r="QUP44" s="99"/>
      <c r="QUQ44" s="99"/>
      <c r="QUR44" s="99"/>
      <c r="QUS44" s="99"/>
      <c r="QUT44" s="99"/>
      <c r="QUU44" s="99"/>
      <c r="QUV44" s="99"/>
      <c r="QUW44" s="99"/>
      <c r="QUX44" s="99"/>
      <c r="QUY44" s="99"/>
      <c r="QUZ44" s="99"/>
      <c r="QVA44" s="99"/>
      <c r="QVB44" s="99"/>
      <c r="QVC44" s="99"/>
      <c r="QVD44" s="99"/>
      <c r="QVE44" s="99"/>
      <c r="QVF44" s="99"/>
      <c r="QVG44" s="99"/>
      <c r="QVH44" s="99"/>
      <c r="QVI44" s="99"/>
      <c r="QVJ44" s="99"/>
      <c r="QVK44" s="99"/>
      <c r="QVL44" s="99"/>
      <c r="QVM44" s="99"/>
      <c r="QVN44" s="99"/>
      <c r="QVO44" s="99"/>
      <c r="QVP44" s="99"/>
      <c r="QVQ44" s="99"/>
      <c r="QVR44" s="99"/>
      <c r="QVS44" s="99"/>
      <c r="QVT44" s="99"/>
      <c r="QVU44" s="99"/>
      <c r="QVV44" s="99"/>
      <c r="QVW44" s="99"/>
      <c r="QVX44" s="99"/>
      <c r="QVY44" s="99"/>
      <c r="QVZ44" s="99"/>
      <c r="QWA44" s="99"/>
      <c r="QWB44" s="99"/>
      <c r="QWC44" s="99"/>
      <c r="QWD44" s="99"/>
      <c r="QWE44" s="99"/>
      <c r="QWF44" s="99"/>
      <c r="QWG44" s="99"/>
      <c r="QWH44" s="99"/>
      <c r="QWI44" s="99"/>
      <c r="QWJ44" s="99"/>
      <c r="QWK44" s="99"/>
      <c r="QWL44" s="99"/>
      <c r="QWM44" s="99"/>
      <c r="QWN44" s="99"/>
      <c r="QWO44" s="99"/>
      <c r="QWP44" s="99"/>
      <c r="QWQ44" s="99"/>
      <c r="QWR44" s="99"/>
      <c r="QWS44" s="99"/>
      <c r="QWT44" s="99"/>
      <c r="QWU44" s="99"/>
      <c r="QWV44" s="99"/>
      <c r="QWW44" s="99"/>
      <c r="QWX44" s="99"/>
      <c r="QWY44" s="99"/>
      <c r="QWZ44" s="99"/>
      <c r="QXA44" s="99"/>
      <c r="QXB44" s="99"/>
      <c r="QXC44" s="99"/>
      <c r="QXD44" s="99"/>
      <c r="QXE44" s="99"/>
      <c r="QXF44" s="99"/>
      <c r="QXG44" s="99"/>
      <c r="QXH44" s="99"/>
      <c r="QXI44" s="99"/>
      <c r="QXJ44" s="99"/>
      <c r="QXK44" s="99"/>
      <c r="QXL44" s="99"/>
      <c r="QXM44" s="99"/>
      <c r="QXN44" s="99"/>
      <c r="QXO44" s="99"/>
      <c r="QXP44" s="99"/>
      <c r="QXQ44" s="99"/>
      <c r="QXR44" s="99"/>
      <c r="QXS44" s="99"/>
      <c r="QXT44" s="99"/>
      <c r="QXU44" s="99"/>
      <c r="QXV44" s="99"/>
      <c r="QXW44" s="99"/>
      <c r="QXX44" s="99"/>
      <c r="QXY44" s="99"/>
      <c r="QXZ44" s="99"/>
      <c r="QYA44" s="99"/>
      <c r="QYB44" s="99"/>
      <c r="QYC44" s="99"/>
      <c r="QYD44" s="99"/>
      <c r="QYE44" s="99"/>
      <c r="QYF44" s="99"/>
      <c r="QYG44" s="99"/>
      <c r="QYH44" s="99"/>
      <c r="QYI44" s="99"/>
      <c r="QYJ44" s="99"/>
      <c r="QYK44" s="99"/>
      <c r="QYL44" s="99"/>
      <c r="QYM44" s="99"/>
      <c r="QYN44" s="99"/>
      <c r="QYO44" s="99"/>
      <c r="QYP44" s="99"/>
      <c r="QYQ44" s="99"/>
      <c r="QYR44" s="99"/>
      <c r="QYS44" s="99"/>
      <c r="QYT44" s="99"/>
      <c r="QYU44" s="99"/>
      <c r="QYV44" s="99"/>
      <c r="QYW44" s="99"/>
      <c r="QYX44" s="99"/>
      <c r="QYY44" s="99"/>
      <c r="QYZ44" s="99"/>
      <c r="QZA44" s="99"/>
      <c r="QZB44" s="99"/>
      <c r="QZC44" s="99"/>
      <c r="QZD44" s="99"/>
      <c r="QZE44" s="99"/>
      <c r="QZF44" s="99"/>
      <c r="QZG44" s="99"/>
      <c r="QZH44" s="99"/>
      <c r="QZI44" s="99"/>
      <c r="QZJ44" s="99"/>
      <c r="QZK44" s="99"/>
      <c r="QZL44" s="99"/>
      <c r="QZM44" s="99"/>
      <c r="QZN44" s="99"/>
      <c r="QZO44" s="99"/>
      <c r="QZP44" s="99"/>
      <c r="QZQ44" s="99"/>
      <c r="QZR44" s="99"/>
      <c r="QZS44" s="99"/>
      <c r="QZT44" s="99"/>
      <c r="QZU44" s="99"/>
      <c r="QZV44" s="99"/>
      <c r="QZW44" s="99"/>
      <c r="QZX44" s="99"/>
      <c r="QZY44" s="99"/>
      <c r="QZZ44" s="99"/>
      <c r="RAA44" s="99"/>
      <c r="RAB44" s="99"/>
      <c r="RAC44" s="99"/>
      <c r="RAD44" s="99"/>
      <c r="RAE44" s="99"/>
      <c r="RAF44" s="99"/>
      <c r="RAG44" s="99"/>
      <c r="RAH44" s="99"/>
      <c r="RAI44" s="99"/>
      <c r="RAJ44" s="99"/>
      <c r="RAK44" s="99"/>
      <c r="RAL44" s="99"/>
      <c r="RAM44" s="99"/>
      <c r="RAN44" s="99"/>
      <c r="RAO44" s="99"/>
      <c r="RAP44" s="99"/>
      <c r="RAQ44" s="99"/>
      <c r="RAR44" s="99"/>
      <c r="RAS44" s="99"/>
      <c r="RAT44" s="99"/>
      <c r="RAU44" s="99"/>
      <c r="RAV44" s="99"/>
      <c r="RAW44" s="99"/>
      <c r="RAX44" s="99"/>
      <c r="RAY44" s="99"/>
      <c r="RAZ44" s="99"/>
      <c r="RBA44" s="99"/>
      <c r="RBB44" s="99"/>
      <c r="RBC44" s="99"/>
      <c r="RBD44" s="99"/>
      <c r="RBE44" s="99"/>
      <c r="RBF44" s="99"/>
      <c r="RBG44" s="99"/>
      <c r="RBH44" s="99"/>
      <c r="RBI44" s="99"/>
      <c r="RBJ44" s="99"/>
      <c r="RBK44" s="99"/>
      <c r="RBL44" s="99"/>
      <c r="RBM44" s="99"/>
      <c r="RBN44" s="99"/>
      <c r="RBO44" s="99"/>
      <c r="RBP44" s="99"/>
      <c r="RBQ44" s="99"/>
      <c r="RBR44" s="99"/>
      <c r="RBS44" s="99"/>
      <c r="RBT44" s="99"/>
      <c r="RBU44" s="99"/>
      <c r="RBV44" s="99"/>
      <c r="RBW44" s="99"/>
      <c r="RBX44" s="99"/>
      <c r="RBY44" s="99"/>
      <c r="RBZ44" s="99"/>
      <c r="RCA44" s="99"/>
      <c r="RCB44" s="99"/>
      <c r="RCC44" s="99"/>
      <c r="RCD44" s="99"/>
      <c r="RCE44" s="99"/>
      <c r="RCF44" s="99"/>
      <c r="RCG44" s="99"/>
      <c r="RCH44" s="99"/>
      <c r="RCI44" s="99"/>
      <c r="RCJ44" s="99"/>
      <c r="RCK44" s="99"/>
      <c r="RCL44" s="99"/>
      <c r="RCM44" s="99"/>
      <c r="RCN44" s="99"/>
      <c r="RCO44" s="99"/>
      <c r="RCP44" s="99"/>
      <c r="RCQ44" s="99"/>
      <c r="RCR44" s="99"/>
      <c r="RCS44" s="99"/>
      <c r="RCT44" s="99"/>
      <c r="RCU44" s="99"/>
      <c r="RCV44" s="99"/>
      <c r="RCW44" s="99"/>
      <c r="RCX44" s="99"/>
      <c r="RCY44" s="99"/>
      <c r="RCZ44" s="99"/>
      <c r="RDA44" s="99"/>
      <c r="RDB44" s="99"/>
      <c r="RDC44" s="99"/>
      <c r="RDD44" s="99"/>
      <c r="RDE44" s="99"/>
      <c r="RDF44" s="99"/>
      <c r="RDG44" s="99"/>
      <c r="RDH44" s="99"/>
      <c r="RDI44" s="99"/>
      <c r="RDJ44" s="99"/>
      <c r="RDK44" s="99"/>
      <c r="RDL44" s="99"/>
      <c r="RDM44" s="99"/>
      <c r="RDN44" s="99"/>
      <c r="RDO44" s="99"/>
      <c r="RDP44" s="99"/>
      <c r="RDQ44" s="99"/>
      <c r="RDR44" s="99"/>
      <c r="RDS44" s="99"/>
      <c r="RDT44" s="99"/>
      <c r="RDU44" s="99"/>
      <c r="RDV44" s="99"/>
      <c r="RDW44" s="99"/>
      <c r="RDX44" s="99"/>
      <c r="RDY44" s="99"/>
      <c r="RDZ44" s="99"/>
      <c r="REA44" s="99"/>
      <c r="REB44" s="99"/>
      <c r="REC44" s="99"/>
      <c r="RED44" s="99"/>
      <c r="REE44" s="99"/>
      <c r="REF44" s="99"/>
      <c r="REG44" s="99"/>
      <c r="REH44" s="99"/>
      <c r="REI44" s="99"/>
      <c r="REJ44" s="99"/>
      <c r="REK44" s="99"/>
      <c r="REL44" s="99"/>
      <c r="REM44" s="99"/>
      <c r="REN44" s="99"/>
      <c r="REO44" s="99"/>
      <c r="REP44" s="99"/>
      <c r="REQ44" s="99"/>
      <c r="RER44" s="99"/>
      <c r="RES44" s="99"/>
      <c r="RET44" s="99"/>
      <c r="REU44" s="99"/>
      <c r="REV44" s="99"/>
      <c r="REW44" s="99"/>
      <c r="REX44" s="99"/>
      <c r="REY44" s="99"/>
      <c r="REZ44" s="99"/>
      <c r="RFA44" s="99"/>
      <c r="RFB44" s="99"/>
      <c r="RFC44" s="99"/>
      <c r="RFD44" s="99"/>
      <c r="RFE44" s="99"/>
      <c r="RFF44" s="99"/>
      <c r="RFG44" s="99"/>
      <c r="RFH44" s="99"/>
      <c r="RFI44" s="99"/>
      <c r="RFJ44" s="99"/>
      <c r="RFK44" s="99"/>
      <c r="RFL44" s="99"/>
      <c r="RFM44" s="99"/>
      <c r="RFN44" s="99"/>
      <c r="RFO44" s="99"/>
      <c r="RFP44" s="99"/>
      <c r="RFQ44" s="99"/>
      <c r="RFR44" s="99"/>
      <c r="RFS44" s="99"/>
      <c r="RFT44" s="99"/>
      <c r="RFU44" s="99"/>
      <c r="RFV44" s="99"/>
      <c r="RFW44" s="99"/>
      <c r="RFX44" s="99"/>
      <c r="RFY44" s="99"/>
      <c r="RFZ44" s="99"/>
      <c r="RGA44" s="99"/>
      <c r="RGB44" s="99"/>
      <c r="RGC44" s="99"/>
      <c r="RGD44" s="99"/>
      <c r="RGE44" s="99"/>
      <c r="RGF44" s="99"/>
      <c r="RGG44" s="99"/>
      <c r="RGH44" s="99"/>
      <c r="RGI44" s="99"/>
      <c r="RGJ44" s="99"/>
      <c r="RGK44" s="99"/>
      <c r="RGL44" s="99"/>
      <c r="RGM44" s="99"/>
      <c r="RGN44" s="99"/>
      <c r="RGO44" s="99"/>
      <c r="RGP44" s="99"/>
      <c r="RGQ44" s="99"/>
      <c r="RGR44" s="99"/>
      <c r="RGS44" s="99"/>
      <c r="RGT44" s="99"/>
      <c r="RGU44" s="99"/>
      <c r="RGV44" s="99"/>
      <c r="RGW44" s="99"/>
      <c r="RGX44" s="99"/>
      <c r="RGY44" s="99"/>
      <c r="RGZ44" s="99"/>
      <c r="RHA44" s="99"/>
      <c r="RHB44" s="99"/>
      <c r="RHC44" s="99"/>
      <c r="RHD44" s="99"/>
      <c r="RHE44" s="99"/>
      <c r="RHF44" s="99"/>
      <c r="RHG44" s="99"/>
      <c r="RHH44" s="99"/>
      <c r="RHI44" s="99"/>
      <c r="RHJ44" s="99"/>
      <c r="RHK44" s="99"/>
      <c r="RHL44" s="99"/>
      <c r="RHM44" s="99"/>
      <c r="RHN44" s="99"/>
      <c r="RHO44" s="99"/>
      <c r="RHP44" s="99"/>
      <c r="RHQ44" s="99"/>
      <c r="RHR44" s="99"/>
      <c r="RHS44" s="99"/>
      <c r="RHT44" s="99"/>
      <c r="RHU44" s="99"/>
      <c r="RHV44" s="99"/>
      <c r="RHW44" s="99"/>
      <c r="RHX44" s="99"/>
      <c r="RHY44" s="99"/>
      <c r="RHZ44" s="99"/>
      <c r="RIA44" s="99"/>
      <c r="RIB44" s="99"/>
      <c r="RIC44" s="99"/>
      <c r="RID44" s="99"/>
      <c r="RIE44" s="99"/>
      <c r="RIF44" s="99"/>
      <c r="RIG44" s="99"/>
      <c r="RIH44" s="99"/>
      <c r="RII44" s="99"/>
      <c r="RIJ44" s="99"/>
      <c r="RIK44" s="99"/>
      <c r="RIL44" s="99"/>
      <c r="RIM44" s="99"/>
      <c r="RIN44" s="99"/>
      <c r="RIO44" s="99"/>
      <c r="RIP44" s="99"/>
      <c r="RIQ44" s="99"/>
      <c r="RIR44" s="99"/>
      <c r="RIS44" s="99"/>
      <c r="RIT44" s="99"/>
      <c r="RIU44" s="99"/>
      <c r="RIV44" s="99"/>
      <c r="RIW44" s="99"/>
      <c r="RIX44" s="99"/>
      <c r="RIY44" s="99"/>
      <c r="RIZ44" s="99"/>
      <c r="RJA44" s="99"/>
      <c r="RJB44" s="99"/>
      <c r="RJC44" s="99"/>
      <c r="RJD44" s="99"/>
      <c r="RJE44" s="99"/>
      <c r="RJF44" s="99"/>
      <c r="RJG44" s="99"/>
      <c r="RJH44" s="99"/>
      <c r="RJI44" s="99"/>
      <c r="RJJ44" s="99"/>
      <c r="RJK44" s="99"/>
      <c r="RJL44" s="99"/>
      <c r="RJM44" s="99"/>
      <c r="RJN44" s="99"/>
      <c r="RJO44" s="99"/>
      <c r="RJP44" s="99"/>
      <c r="RJQ44" s="99"/>
      <c r="RJR44" s="99"/>
      <c r="RJS44" s="99"/>
      <c r="RJT44" s="99"/>
      <c r="RJU44" s="99"/>
      <c r="RJV44" s="99"/>
      <c r="RJW44" s="99"/>
      <c r="RJX44" s="99"/>
      <c r="RJY44" s="99"/>
      <c r="RJZ44" s="99"/>
      <c r="RKA44" s="99"/>
      <c r="RKB44" s="99"/>
      <c r="RKC44" s="99"/>
      <c r="RKD44" s="99"/>
      <c r="RKE44" s="99"/>
      <c r="RKF44" s="99"/>
      <c r="RKG44" s="99"/>
      <c r="RKH44" s="99"/>
      <c r="RKI44" s="99"/>
      <c r="RKJ44" s="99"/>
      <c r="RKK44" s="99"/>
      <c r="RKL44" s="99"/>
      <c r="RKM44" s="99"/>
      <c r="RKN44" s="99"/>
      <c r="RKO44" s="99"/>
      <c r="RKP44" s="99"/>
      <c r="RKQ44" s="99"/>
      <c r="RKR44" s="99"/>
      <c r="RKS44" s="99"/>
      <c r="RKT44" s="99"/>
      <c r="RKU44" s="99"/>
      <c r="RKV44" s="99"/>
      <c r="RKW44" s="99"/>
      <c r="RKX44" s="99"/>
      <c r="RKY44" s="99"/>
      <c r="RKZ44" s="99"/>
      <c r="RLA44" s="99"/>
      <c r="RLB44" s="99"/>
      <c r="RLC44" s="99"/>
      <c r="RLD44" s="99"/>
      <c r="RLE44" s="99"/>
      <c r="RLF44" s="99"/>
      <c r="RLG44" s="99"/>
      <c r="RLH44" s="99"/>
      <c r="RLI44" s="99"/>
      <c r="RLJ44" s="99"/>
      <c r="RLK44" s="99"/>
      <c r="RLL44" s="99"/>
      <c r="RLM44" s="99"/>
      <c r="RLN44" s="99"/>
      <c r="RLO44" s="99"/>
      <c r="RLP44" s="99"/>
      <c r="RLQ44" s="99"/>
      <c r="RLR44" s="99"/>
      <c r="RLS44" s="99"/>
      <c r="RLT44" s="99"/>
      <c r="RLU44" s="99"/>
      <c r="RLV44" s="99"/>
      <c r="RLW44" s="99"/>
      <c r="RLX44" s="99"/>
      <c r="RLY44" s="99"/>
      <c r="RLZ44" s="99"/>
      <c r="RMA44" s="99"/>
      <c r="RMB44" s="99"/>
      <c r="RMC44" s="99"/>
      <c r="RMD44" s="99"/>
      <c r="RME44" s="99"/>
      <c r="RMF44" s="99"/>
      <c r="RMG44" s="99"/>
      <c r="RMH44" s="99"/>
      <c r="RMI44" s="99"/>
      <c r="RMJ44" s="99"/>
      <c r="RMK44" s="99"/>
      <c r="RML44" s="99"/>
      <c r="RMM44" s="99"/>
      <c r="RMN44" s="99"/>
      <c r="RMO44" s="99"/>
      <c r="RMP44" s="99"/>
      <c r="RMQ44" s="99"/>
      <c r="RMR44" s="99"/>
      <c r="RMS44" s="99"/>
      <c r="RMT44" s="99"/>
      <c r="RMU44" s="99"/>
      <c r="RMV44" s="99"/>
      <c r="RMW44" s="99"/>
      <c r="RMX44" s="99"/>
      <c r="RMY44" s="99"/>
      <c r="RMZ44" s="99"/>
      <c r="RNA44" s="99"/>
      <c r="RNB44" s="99"/>
      <c r="RNC44" s="99"/>
      <c r="RND44" s="99"/>
      <c r="RNE44" s="99"/>
      <c r="RNF44" s="99"/>
      <c r="RNG44" s="99"/>
      <c r="RNH44" s="99"/>
      <c r="RNI44" s="99"/>
      <c r="RNJ44" s="99"/>
      <c r="RNK44" s="99"/>
      <c r="RNL44" s="99"/>
      <c r="RNM44" s="99"/>
      <c r="RNN44" s="99"/>
      <c r="RNO44" s="99"/>
      <c r="RNP44" s="99"/>
      <c r="RNQ44" s="99"/>
      <c r="RNR44" s="99"/>
      <c r="RNS44" s="99"/>
      <c r="RNT44" s="99"/>
      <c r="RNU44" s="99"/>
      <c r="RNV44" s="99"/>
      <c r="RNW44" s="99"/>
      <c r="RNX44" s="99"/>
      <c r="RNY44" s="99"/>
      <c r="RNZ44" s="99"/>
      <c r="ROA44" s="99"/>
      <c r="ROB44" s="99"/>
      <c r="ROC44" s="99"/>
      <c r="ROD44" s="99"/>
      <c r="ROE44" s="99"/>
      <c r="ROF44" s="99"/>
      <c r="ROG44" s="99"/>
      <c r="ROH44" s="99"/>
      <c r="ROI44" s="99"/>
      <c r="ROJ44" s="99"/>
      <c r="ROK44" s="99"/>
      <c r="ROL44" s="99"/>
      <c r="ROM44" s="99"/>
      <c r="RON44" s="99"/>
      <c r="ROO44" s="99"/>
      <c r="ROP44" s="99"/>
      <c r="ROQ44" s="99"/>
      <c r="ROR44" s="99"/>
      <c r="ROS44" s="99"/>
      <c r="ROT44" s="99"/>
      <c r="ROU44" s="99"/>
      <c r="ROV44" s="99"/>
      <c r="ROW44" s="99"/>
      <c r="ROX44" s="99"/>
      <c r="ROY44" s="99"/>
      <c r="ROZ44" s="99"/>
      <c r="RPA44" s="99"/>
      <c r="RPB44" s="99"/>
      <c r="RPC44" s="99"/>
      <c r="RPD44" s="99"/>
      <c r="RPE44" s="99"/>
      <c r="RPF44" s="99"/>
      <c r="RPG44" s="99"/>
      <c r="RPH44" s="99"/>
      <c r="RPI44" s="99"/>
      <c r="RPJ44" s="99"/>
      <c r="RPK44" s="99"/>
      <c r="RPL44" s="99"/>
      <c r="RPM44" s="99"/>
      <c r="RPN44" s="99"/>
      <c r="RPO44" s="99"/>
      <c r="RPP44" s="99"/>
      <c r="RPQ44" s="99"/>
      <c r="RPR44" s="99"/>
      <c r="RPS44" s="99"/>
      <c r="RPT44" s="99"/>
      <c r="RPU44" s="99"/>
      <c r="RPV44" s="99"/>
      <c r="RPW44" s="99"/>
      <c r="RPX44" s="99"/>
      <c r="RPY44" s="99"/>
      <c r="RPZ44" s="99"/>
      <c r="RQA44" s="99"/>
      <c r="RQB44" s="99"/>
      <c r="RQC44" s="99"/>
      <c r="RQD44" s="99"/>
      <c r="RQE44" s="99"/>
      <c r="RQF44" s="99"/>
      <c r="RQG44" s="99"/>
      <c r="RQH44" s="99"/>
      <c r="RQI44" s="99"/>
      <c r="RQJ44" s="99"/>
      <c r="RQK44" s="99"/>
      <c r="RQL44" s="99"/>
      <c r="RQM44" s="99"/>
      <c r="RQN44" s="99"/>
      <c r="RQO44" s="99"/>
      <c r="RQP44" s="99"/>
      <c r="RQQ44" s="99"/>
      <c r="RQR44" s="99"/>
      <c r="RQS44" s="99"/>
      <c r="RQT44" s="99"/>
      <c r="RQU44" s="99"/>
      <c r="RQV44" s="99"/>
      <c r="RQW44" s="99"/>
      <c r="RQX44" s="99"/>
      <c r="RQY44" s="99"/>
      <c r="RQZ44" s="99"/>
      <c r="RRA44" s="99"/>
      <c r="RRB44" s="99"/>
      <c r="RRC44" s="99"/>
      <c r="RRD44" s="99"/>
      <c r="RRE44" s="99"/>
      <c r="RRF44" s="99"/>
      <c r="RRG44" s="99"/>
      <c r="RRH44" s="99"/>
      <c r="RRI44" s="99"/>
      <c r="RRJ44" s="99"/>
      <c r="RRK44" s="99"/>
      <c r="RRL44" s="99"/>
      <c r="RRM44" s="99"/>
      <c r="RRN44" s="99"/>
      <c r="RRO44" s="99"/>
      <c r="RRP44" s="99"/>
      <c r="RRQ44" s="99"/>
      <c r="RRR44" s="99"/>
      <c r="RRS44" s="99"/>
      <c r="RRT44" s="99"/>
      <c r="RRU44" s="99"/>
      <c r="RRV44" s="99"/>
      <c r="RRW44" s="99"/>
      <c r="RRX44" s="99"/>
      <c r="RRY44" s="99"/>
      <c r="RRZ44" s="99"/>
      <c r="RSA44" s="99"/>
      <c r="RSB44" s="99"/>
      <c r="RSC44" s="99"/>
      <c r="RSD44" s="99"/>
      <c r="RSE44" s="99"/>
      <c r="RSF44" s="99"/>
      <c r="RSG44" s="99"/>
      <c r="RSH44" s="99"/>
      <c r="RSI44" s="99"/>
      <c r="RSJ44" s="99"/>
      <c r="RSK44" s="99"/>
      <c r="RSL44" s="99"/>
      <c r="RSM44" s="99"/>
      <c r="RSN44" s="99"/>
      <c r="RSO44" s="99"/>
      <c r="RSP44" s="99"/>
      <c r="RSQ44" s="99"/>
      <c r="RSR44" s="99"/>
      <c r="RSS44" s="99"/>
      <c r="RST44" s="99"/>
      <c r="RSU44" s="99"/>
      <c r="RSV44" s="99"/>
      <c r="RSW44" s="99"/>
      <c r="RSX44" s="99"/>
      <c r="RSY44" s="99"/>
      <c r="RSZ44" s="99"/>
      <c r="RTA44" s="99"/>
      <c r="RTB44" s="99"/>
      <c r="RTC44" s="99"/>
      <c r="RTD44" s="99"/>
      <c r="RTE44" s="99"/>
      <c r="RTF44" s="99"/>
      <c r="RTG44" s="99"/>
      <c r="RTH44" s="99"/>
      <c r="RTI44" s="99"/>
      <c r="RTJ44" s="99"/>
      <c r="RTK44" s="99"/>
      <c r="RTL44" s="99"/>
      <c r="RTM44" s="99"/>
      <c r="RTN44" s="99"/>
      <c r="RTO44" s="99"/>
      <c r="RTP44" s="99"/>
      <c r="RTQ44" s="99"/>
      <c r="RTR44" s="99"/>
      <c r="RTS44" s="99"/>
      <c r="RTT44" s="99"/>
      <c r="RTU44" s="99"/>
      <c r="RTV44" s="99"/>
      <c r="RTW44" s="99"/>
      <c r="RTX44" s="99"/>
      <c r="RTY44" s="99"/>
      <c r="RTZ44" s="99"/>
      <c r="RUA44" s="99"/>
      <c r="RUB44" s="99"/>
      <c r="RUC44" s="99"/>
      <c r="RUD44" s="99"/>
      <c r="RUE44" s="99"/>
      <c r="RUF44" s="99"/>
      <c r="RUG44" s="99"/>
      <c r="RUH44" s="99"/>
      <c r="RUI44" s="99"/>
      <c r="RUJ44" s="99"/>
      <c r="RUK44" s="99"/>
      <c r="RUL44" s="99"/>
      <c r="RUM44" s="99"/>
      <c r="RUN44" s="99"/>
      <c r="RUO44" s="99"/>
      <c r="RUP44" s="99"/>
      <c r="RUQ44" s="99"/>
      <c r="RUR44" s="99"/>
      <c r="RUS44" s="99"/>
      <c r="RUT44" s="99"/>
      <c r="RUU44" s="99"/>
      <c r="RUV44" s="99"/>
      <c r="RUW44" s="99"/>
      <c r="RUX44" s="99"/>
      <c r="RUY44" s="99"/>
      <c r="RUZ44" s="99"/>
      <c r="RVA44" s="99"/>
      <c r="RVB44" s="99"/>
      <c r="RVC44" s="99"/>
      <c r="RVD44" s="99"/>
      <c r="RVE44" s="99"/>
      <c r="RVF44" s="99"/>
      <c r="RVG44" s="99"/>
      <c r="RVH44" s="99"/>
      <c r="RVI44" s="99"/>
      <c r="RVJ44" s="99"/>
      <c r="RVK44" s="99"/>
      <c r="RVL44" s="99"/>
      <c r="RVM44" s="99"/>
      <c r="RVN44" s="99"/>
      <c r="RVO44" s="99"/>
      <c r="RVP44" s="99"/>
      <c r="RVQ44" s="99"/>
      <c r="RVR44" s="99"/>
      <c r="RVS44" s="99"/>
      <c r="RVT44" s="99"/>
      <c r="RVU44" s="99"/>
      <c r="RVV44" s="99"/>
      <c r="RVW44" s="99"/>
      <c r="RVX44" s="99"/>
      <c r="RVY44" s="99"/>
      <c r="RVZ44" s="99"/>
      <c r="RWA44" s="99"/>
      <c r="RWB44" s="99"/>
      <c r="RWC44" s="99"/>
      <c r="RWD44" s="99"/>
      <c r="RWE44" s="99"/>
      <c r="RWF44" s="99"/>
      <c r="RWG44" s="99"/>
      <c r="RWH44" s="99"/>
      <c r="RWI44" s="99"/>
      <c r="RWJ44" s="99"/>
      <c r="RWK44" s="99"/>
      <c r="RWL44" s="99"/>
      <c r="RWM44" s="99"/>
      <c r="RWN44" s="99"/>
      <c r="RWO44" s="99"/>
      <c r="RWP44" s="99"/>
      <c r="RWQ44" s="99"/>
      <c r="RWR44" s="99"/>
      <c r="RWS44" s="99"/>
      <c r="RWT44" s="99"/>
      <c r="RWU44" s="99"/>
      <c r="RWV44" s="99"/>
      <c r="RWW44" s="99"/>
      <c r="RWX44" s="99"/>
      <c r="RWY44" s="99"/>
      <c r="RWZ44" s="99"/>
      <c r="RXA44" s="99"/>
      <c r="RXB44" s="99"/>
      <c r="RXC44" s="99"/>
      <c r="RXD44" s="99"/>
      <c r="RXE44" s="99"/>
      <c r="RXF44" s="99"/>
      <c r="RXG44" s="99"/>
      <c r="RXH44" s="99"/>
      <c r="RXI44" s="99"/>
      <c r="RXJ44" s="99"/>
      <c r="RXK44" s="99"/>
      <c r="RXL44" s="99"/>
      <c r="RXM44" s="99"/>
      <c r="RXN44" s="99"/>
      <c r="RXO44" s="99"/>
      <c r="RXP44" s="99"/>
      <c r="RXQ44" s="99"/>
      <c r="RXR44" s="99"/>
      <c r="RXS44" s="99"/>
      <c r="RXT44" s="99"/>
      <c r="RXU44" s="99"/>
      <c r="RXV44" s="99"/>
      <c r="RXW44" s="99"/>
      <c r="RXX44" s="99"/>
      <c r="RXY44" s="99"/>
      <c r="RXZ44" s="99"/>
      <c r="RYA44" s="99"/>
      <c r="RYB44" s="99"/>
      <c r="RYC44" s="99"/>
      <c r="RYD44" s="99"/>
      <c r="RYE44" s="99"/>
      <c r="RYF44" s="99"/>
      <c r="RYG44" s="99"/>
      <c r="RYH44" s="99"/>
      <c r="RYI44" s="99"/>
      <c r="RYJ44" s="99"/>
      <c r="RYK44" s="99"/>
      <c r="RYL44" s="99"/>
      <c r="RYM44" s="99"/>
      <c r="RYN44" s="99"/>
      <c r="RYO44" s="99"/>
      <c r="RYP44" s="99"/>
      <c r="RYQ44" s="99"/>
      <c r="RYR44" s="99"/>
      <c r="RYS44" s="99"/>
      <c r="RYT44" s="99"/>
      <c r="RYU44" s="99"/>
      <c r="RYV44" s="99"/>
      <c r="RYW44" s="99"/>
      <c r="RYX44" s="99"/>
      <c r="RYY44" s="99"/>
      <c r="RYZ44" s="99"/>
      <c r="RZA44" s="99"/>
      <c r="RZB44" s="99"/>
      <c r="RZC44" s="99"/>
      <c r="RZD44" s="99"/>
      <c r="RZE44" s="99"/>
      <c r="RZF44" s="99"/>
      <c r="RZG44" s="99"/>
      <c r="RZH44" s="99"/>
      <c r="RZI44" s="99"/>
      <c r="RZJ44" s="99"/>
      <c r="RZK44" s="99"/>
      <c r="RZL44" s="99"/>
      <c r="RZM44" s="99"/>
      <c r="RZN44" s="99"/>
      <c r="RZO44" s="99"/>
      <c r="RZP44" s="99"/>
      <c r="RZQ44" s="99"/>
      <c r="RZR44" s="99"/>
      <c r="RZS44" s="99"/>
      <c r="RZT44" s="99"/>
      <c r="RZU44" s="99"/>
      <c r="RZV44" s="99"/>
      <c r="RZW44" s="99"/>
      <c r="RZX44" s="99"/>
      <c r="RZY44" s="99"/>
      <c r="RZZ44" s="99"/>
      <c r="SAA44" s="99"/>
      <c r="SAB44" s="99"/>
      <c r="SAC44" s="99"/>
      <c r="SAD44" s="99"/>
      <c r="SAE44" s="99"/>
      <c r="SAF44" s="99"/>
      <c r="SAG44" s="99"/>
      <c r="SAH44" s="99"/>
      <c r="SAI44" s="99"/>
      <c r="SAJ44" s="99"/>
      <c r="SAK44" s="99"/>
      <c r="SAL44" s="99"/>
      <c r="SAM44" s="99"/>
      <c r="SAN44" s="99"/>
      <c r="SAO44" s="99"/>
      <c r="SAP44" s="99"/>
      <c r="SAQ44" s="99"/>
      <c r="SAR44" s="99"/>
      <c r="SAS44" s="99"/>
      <c r="SAT44" s="99"/>
      <c r="SAU44" s="99"/>
      <c r="SAV44" s="99"/>
      <c r="SAW44" s="99"/>
      <c r="SAX44" s="99"/>
      <c r="SAY44" s="99"/>
      <c r="SAZ44" s="99"/>
      <c r="SBA44" s="99"/>
      <c r="SBB44" s="99"/>
      <c r="SBC44" s="99"/>
      <c r="SBD44" s="99"/>
      <c r="SBE44" s="99"/>
      <c r="SBF44" s="99"/>
      <c r="SBG44" s="99"/>
      <c r="SBH44" s="99"/>
      <c r="SBI44" s="99"/>
      <c r="SBJ44" s="99"/>
      <c r="SBK44" s="99"/>
      <c r="SBL44" s="99"/>
      <c r="SBM44" s="99"/>
      <c r="SBN44" s="99"/>
      <c r="SBO44" s="99"/>
      <c r="SBP44" s="99"/>
      <c r="SBQ44" s="99"/>
      <c r="SBR44" s="99"/>
      <c r="SBS44" s="99"/>
      <c r="SBT44" s="99"/>
      <c r="SBU44" s="99"/>
      <c r="SBV44" s="99"/>
      <c r="SBW44" s="99"/>
      <c r="SBX44" s="99"/>
      <c r="SBY44" s="99"/>
      <c r="SBZ44" s="99"/>
      <c r="SCA44" s="99"/>
      <c r="SCB44" s="99"/>
      <c r="SCC44" s="99"/>
      <c r="SCD44" s="99"/>
      <c r="SCE44" s="99"/>
      <c r="SCF44" s="99"/>
      <c r="SCG44" s="99"/>
      <c r="SCH44" s="99"/>
      <c r="SCI44" s="99"/>
      <c r="SCJ44" s="99"/>
      <c r="SCK44" s="99"/>
      <c r="SCL44" s="99"/>
      <c r="SCM44" s="99"/>
      <c r="SCN44" s="99"/>
      <c r="SCO44" s="99"/>
      <c r="SCP44" s="99"/>
      <c r="SCQ44" s="99"/>
      <c r="SCR44" s="99"/>
      <c r="SCS44" s="99"/>
      <c r="SCT44" s="99"/>
      <c r="SCU44" s="99"/>
      <c r="SCV44" s="99"/>
      <c r="SCW44" s="99"/>
      <c r="SCX44" s="99"/>
      <c r="SCY44" s="99"/>
      <c r="SCZ44" s="99"/>
      <c r="SDA44" s="99"/>
      <c r="SDB44" s="99"/>
      <c r="SDC44" s="99"/>
      <c r="SDD44" s="99"/>
      <c r="SDE44" s="99"/>
      <c r="SDF44" s="99"/>
      <c r="SDG44" s="99"/>
      <c r="SDH44" s="99"/>
      <c r="SDI44" s="99"/>
      <c r="SDJ44" s="99"/>
      <c r="SDK44" s="99"/>
      <c r="SDL44" s="99"/>
      <c r="SDM44" s="99"/>
      <c r="SDN44" s="99"/>
      <c r="SDO44" s="99"/>
      <c r="SDP44" s="99"/>
      <c r="SDQ44" s="99"/>
      <c r="SDR44" s="99"/>
      <c r="SDS44" s="99"/>
      <c r="SDT44" s="99"/>
      <c r="SDU44" s="99"/>
      <c r="SDV44" s="99"/>
      <c r="SDW44" s="99"/>
      <c r="SDX44" s="99"/>
      <c r="SDY44" s="99"/>
      <c r="SDZ44" s="99"/>
      <c r="SEA44" s="99"/>
      <c r="SEB44" s="99"/>
      <c r="SEC44" s="99"/>
      <c r="SED44" s="99"/>
      <c r="SEE44" s="99"/>
      <c r="SEF44" s="99"/>
      <c r="SEG44" s="99"/>
      <c r="SEH44" s="99"/>
      <c r="SEI44" s="99"/>
      <c r="SEJ44" s="99"/>
      <c r="SEK44" s="99"/>
      <c r="SEL44" s="99"/>
      <c r="SEM44" s="99"/>
      <c r="SEN44" s="99"/>
      <c r="SEO44" s="99"/>
      <c r="SEP44" s="99"/>
      <c r="SEQ44" s="99"/>
      <c r="SER44" s="99"/>
      <c r="SES44" s="99"/>
      <c r="SET44" s="99"/>
      <c r="SEU44" s="99"/>
      <c r="SEV44" s="99"/>
      <c r="SEW44" s="99"/>
      <c r="SEX44" s="99"/>
      <c r="SEY44" s="99"/>
      <c r="SEZ44" s="99"/>
      <c r="SFA44" s="99"/>
      <c r="SFB44" s="99"/>
      <c r="SFC44" s="99"/>
      <c r="SFD44" s="99"/>
      <c r="SFE44" s="99"/>
      <c r="SFF44" s="99"/>
      <c r="SFG44" s="99"/>
      <c r="SFH44" s="99"/>
      <c r="SFI44" s="99"/>
      <c r="SFJ44" s="99"/>
      <c r="SFK44" s="99"/>
      <c r="SFL44" s="99"/>
      <c r="SFM44" s="99"/>
      <c r="SFN44" s="99"/>
      <c r="SFO44" s="99"/>
      <c r="SFP44" s="99"/>
      <c r="SFQ44" s="99"/>
      <c r="SFR44" s="99"/>
      <c r="SFS44" s="99"/>
      <c r="SFT44" s="99"/>
      <c r="SFU44" s="99"/>
      <c r="SFV44" s="99"/>
      <c r="SFW44" s="99"/>
      <c r="SFX44" s="99"/>
      <c r="SFY44" s="99"/>
      <c r="SFZ44" s="99"/>
      <c r="SGA44" s="99"/>
      <c r="SGB44" s="99"/>
      <c r="SGC44" s="99"/>
      <c r="SGD44" s="99"/>
      <c r="SGE44" s="99"/>
      <c r="SGF44" s="99"/>
      <c r="SGG44" s="99"/>
      <c r="SGH44" s="99"/>
      <c r="SGI44" s="99"/>
      <c r="SGJ44" s="99"/>
      <c r="SGK44" s="99"/>
      <c r="SGL44" s="99"/>
      <c r="SGM44" s="99"/>
      <c r="SGN44" s="99"/>
      <c r="SGO44" s="99"/>
      <c r="SGP44" s="99"/>
      <c r="SGQ44" s="99"/>
      <c r="SGR44" s="99"/>
      <c r="SGS44" s="99"/>
      <c r="SGT44" s="99"/>
      <c r="SGU44" s="99"/>
      <c r="SGV44" s="99"/>
      <c r="SGW44" s="99"/>
      <c r="SGX44" s="99"/>
      <c r="SGY44" s="99"/>
      <c r="SGZ44" s="99"/>
      <c r="SHA44" s="99"/>
      <c r="SHB44" s="99"/>
      <c r="SHC44" s="99"/>
      <c r="SHD44" s="99"/>
      <c r="SHE44" s="99"/>
      <c r="SHF44" s="99"/>
      <c r="SHG44" s="99"/>
      <c r="SHH44" s="99"/>
      <c r="SHI44" s="99"/>
      <c r="SHJ44" s="99"/>
      <c r="SHK44" s="99"/>
      <c r="SHL44" s="99"/>
      <c r="SHM44" s="99"/>
      <c r="SHN44" s="99"/>
      <c r="SHO44" s="99"/>
      <c r="SHP44" s="99"/>
      <c r="SHQ44" s="99"/>
      <c r="SHR44" s="99"/>
      <c r="SHS44" s="99"/>
      <c r="SHT44" s="99"/>
      <c r="SHU44" s="99"/>
      <c r="SHV44" s="99"/>
      <c r="SHW44" s="99"/>
      <c r="SHX44" s="99"/>
      <c r="SHY44" s="99"/>
      <c r="SHZ44" s="99"/>
      <c r="SIA44" s="99"/>
      <c r="SIB44" s="99"/>
      <c r="SIC44" s="99"/>
      <c r="SID44" s="99"/>
      <c r="SIE44" s="99"/>
      <c r="SIF44" s="99"/>
      <c r="SIG44" s="99"/>
      <c r="SIH44" s="99"/>
      <c r="SII44" s="99"/>
      <c r="SIJ44" s="99"/>
      <c r="SIK44" s="99"/>
      <c r="SIL44" s="99"/>
      <c r="SIM44" s="99"/>
      <c r="SIN44" s="99"/>
      <c r="SIO44" s="99"/>
      <c r="SIP44" s="99"/>
      <c r="SIQ44" s="99"/>
      <c r="SIR44" s="99"/>
      <c r="SIS44" s="99"/>
      <c r="SIT44" s="99"/>
      <c r="SIU44" s="99"/>
      <c r="SIV44" s="99"/>
      <c r="SIW44" s="99"/>
      <c r="SIX44" s="99"/>
      <c r="SIY44" s="99"/>
      <c r="SIZ44" s="99"/>
      <c r="SJA44" s="99"/>
      <c r="SJB44" s="99"/>
      <c r="SJC44" s="99"/>
      <c r="SJD44" s="99"/>
      <c r="SJE44" s="99"/>
      <c r="SJF44" s="99"/>
      <c r="SJG44" s="99"/>
      <c r="SJH44" s="99"/>
      <c r="SJI44" s="99"/>
      <c r="SJJ44" s="99"/>
      <c r="SJK44" s="99"/>
      <c r="SJL44" s="99"/>
      <c r="SJM44" s="99"/>
      <c r="SJN44" s="99"/>
      <c r="SJO44" s="99"/>
      <c r="SJP44" s="99"/>
      <c r="SJQ44" s="99"/>
      <c r="SJR44" s="99"/>
      <c r="SJS44" s="99"/>
      <c r="SJT44" s="99"/>
      <c r="SJU44" s="99"/>
      <c r="SJV44" s="99"/>
      <c r="SJW44" s="99"/>
      <c r="SJX44" s="99"/>
      <c r="SJY44" s="99"/>
      <c r="SJZ44" s="99"/>
      <c r="SKA44" s="99"/>
      <c r="SKB44" s="99"/>
      <c r="SKC44" s="99"/>
      <c r="SKD44" s="99"/>
      <c r="SKE44" s="99"/>
      <c r="SKF44" s="99"/>
      <c r="SKG44" s="99"/>
      <c r="SKH44" s="99"/>
      <c r="SKI44" s="99"/>
      <c r="SKJ44" s="99"/>
      <c r="SKK44" s="99"/>
      <c r="SKL44" s="99"/>
      <c r="SKM44" s="99"/>
      <c r="SKN44" s="99"/>
      <c r="SKO44" s="99"/>
      <c r="SKP44" s="99"/>
      <c r="SKQ44" s="99"/>
      <c r="SKR44" s="99"/>
      <c r="SKS44" s="99"/>
      <c r="SKT44" s="99"/>
      <c r="SKU44" s="99"/>
      <c r="SKV44" s="99"/>
      <c r="SKW44" s="99"/>
      <c r="SKX44" s="99"/>
      <c r="SKY44" s="99"/>
      <c r="SKZ44" s="99"/>
      <c r="SLA44" s="99"/>
      <c r="SLB44" s="99"/>
      <c r="SLC44" s="99"/>
      <c r="SLD44" s="99"/>
      <c r="SLE44" s="99"/>
      <c r="SLF44" s="99"/>
      <c r="SLG44" s="99"/>
      <c r="SLH44" s="99"/>
      <c r="SLI44" s="99"/>
      <c r="SLJ44" s="99"/>
      <c r="SLK44" s="99"/>
      <c r="SLL44" s="99"/>
      <c r="SLM44" s="99"/>
      <c r="SLN44" s="99"/>
      <c r="SLO44" s="99"/>
      <c r="SLP44" s="99"/>
      <c r="SLQ44" s="99"/>
      <c r="SLR44" s="99"/>
      <c r="SLS44" s="99"/>
      <c r="SLT44" s="99"/>
      <c r="SLU44" s="99"/>
      <c r="SLV44" s="99"/>
      <c r="SLW44" s="99"/>
      <c r="SLX44" s="99"/>
      <c r="SLY44" s="99"/>
      <c r="SLZ44" s="99"/>
      <c r="SMA44" s="99"/>
      <c r="SMB44" s="99"/>
      <c r="SMC44" s="99"/>
      <c r="SMD44" s="99"/>
      <c r="SME44" s="99"/>
      <c r="SMF44" s="99"/>
      <c r="SMG44" s="99"/>
      <c r="SMH44" s="99"/>
      <c r="SMI44" s="99"/>
      <c r="SMJ44" s="99"/>
      <c r="SMK44" s="99"/>
      <c r="SML44" s="99"/>
      <c r="SMM44" s="99"/>
      <c r="SMN44" s="99"/>
      <c r="SMO44" s="99"/>
      <c r="SMP44" s="99"/>
      <c r="SMQ44" s="99"/>
      <c r="SMR44" s="99"/>
      <c r="SMS44" s="99"/>
      <c r="SMT44" s="99"/>
      <c r="SMU44" s="99"/>
      <c r="SMV44" s="99"/>
      <c r="SMW44" s="99"/>
      <c r="SMX44" s="99"/>
      <c r="SMY44" s="99"/>
      <c r="SMZ44" s="99"/>
      <c r="SNA44" s="99"/>
      <c r="SNB44" s="99"/>
      <c r="SNC44" s="99"/>
      <c r="SND44" s="99"/>
      <c r="SNE44" s="99"/>
      <c r="SNF44" s="99"/>
      <c r="SNG44" s="99"/>
      <c r="SNH44" s="99"/>
      <c r="SNI44" s="99"/>
      <c r="SNJ44" s="99"/>
      <c r="SNK44" s="99"/>
      <c r="SNL44" s="99"/>
      <c r="SNM44" s="99"/>
      <c r="SNN44" s="99"/>
      <c r="SNO44" s="99"/>
      <c r="SNP44" s="99"/>
      <c r="SNQ44" s="99"/>
      <c r="SNR44" s="99"/>
      <c r="SNS44" s="99"/>
      <c r="SNT44" s="99"/>
      <c r="SNU44" s="99"/>
      <c r="SNV44" s="99"/>
      <c r="SNW44" s="99"/>
      <c r="SNX44" s="99"/>
      <c r="SNY44" s="99"/>
      <c r="SNZ44" s="99"/>
      <c r="SOA44" s="99"/>
      <c r="SOB44" s="99"/>
      <c r="SOC44" s="99"/>
      <c r="SOD44" s="99"/>
      <c r="SOE44" s="99"/>
      <c r="SOF44" s="99"/>
      <c r="SOG44" s="99"/>
      <c r="SOH44" s="99"/>
      <c r="SOI44" s="99"/>
      <c r="SOJ44" s="99"/>
      <c r="SOK44" s="99"/>
      <c r="SOL44" s="99"/>
      <c r="SOM44" s="99"/>
      <c r="SON44" s="99"/>
      <c r="SOO44" s="99"/>
      <c r="SOP44" s="99"/>
      <c r="SOQ44" s="99"/>
      <c r="SOR44" s="99"/>
      <c r="SOS44" s="99"/>
      <c r="SOT44" s="99"/>
      <c r="SOU44" s="99"/>
      <c r="SOV44" s="99"/>
      <c r="SOW44" s="99"/>
      <c r="SOX44" s="99"/>
      <c r="SOY44" s="99"/>
      <c r="SOZ44" s="99"/>
      <c r="SPA44" s="99"/>
      <c r="SPB44" s="99"/>
      <c r="SPC44" s="99"/>
      <c r="SPD44" s="99"/>
      <c r="SPE44" s="99"/>
      <c r="SPF44" s="99"/>
      <c r="SPG44" s="99"/>
      <c r="SPH44" s="99"/>
      <c r="SPI44" s="99"/>
      <c r="SPJ44" s="99"/>
      <c r="SPK44" s="99"/>
      <c r="SPL44" s="99"/>
      <c r="SPM44" s="99"/>
      <c r="SPN44" s="99"/>
      <c r="SPO44" s="99"/>
      <c r="SPP44" s="99"/>
      <c r="SPQ44" s="99"/>
      <c r="SPR44" s="99"/>
      <c r="SPS44" s="99"/>
      <c r="SPT44" s="99"/>
      <c r="SPU44" s="99"/>
      <c r="SPV44" s="99"/>
      <c r="SPW44" s="99"/>
      <c r="SPX44" s="99"/>
      <c r="SPY44" s="99"/>
      <c r="SPZ44" s="99"/>
      <c r="SQA44" s="99"/>
      <c r="SQB44" s="99"/>
      <c r="SQC44" s="99"/>
      <c r="SQD44" s="99"/>
      <c r="SQE44" s="99"/>
      <c r="SQF44" s="99"/>
      <c r="SQG44" s="99"/>
      <c r="SQH44" s="99"/>
      <c r="SQI44" s="99"/>
      <c r="SQJ44" s="99"/>
      <c r="SQK44" s="99"/>
      <c r="SQL44" s="99"/>
      <c r="SQM44" s="99"/>
      <c r="SQN44" s="99"/>
      <c r="SQO44" s="99"/>
      <c r="SQP44" s="99"/>
      <c r="SQQ44" s="99"/>
      <c r="SQR44" s="99"/>
      <c r="SQS44" s="99"/>
      <c r="SQT44" s="99"/>
      <c r="SQU44" s="99"/>
      <c r="SQV44" s="99"/>
      <c r="SQW44" s="99"/>
      <c r="SQX44" s="99"/>
      <c r="SQY44" s="99"/>
      <c r="SQZ44" s="99"/>
      <c r="SRA44" s="99"/>
      <c r="SRB44" s="99"/>
      <c r="SRC44" s="99"/>
      <c r="SRD44" s="99"/>
      <c r="SRE44" s="99"/>
      <c r="SRF44" s="99"/>
      <c r="SRG44" s="99"/>
      <c r="SRH44" s="99"/>
      <c r="SRI44" s="99"/>
      <c r="SRJ44" s="99"/>
      <c r="SRK44" s="99"/>
      <c r="SRL44" s="99"/>
      <c r="SRM44" s="99"/>
      <c r="SRN44" s="99"/>
      <c r="SRO44" s="99"/>
      <c r="SRP44" s="99"/>
      <c r="SRQ44" s="99"/>
      <c r="SRR44" s="99"/>
      <c r="SRS44" s="99"/>
      <c r="SRT44" s="99"/>
      <c r="SRU44" s="99"/>
      <c r="SRV44" s="99"/>
      <c r="SRW44" s="99"/>
      <c r="SRX44" s="99"/>
      <c r="SRY44" s="99"/>
      <c r="SRZ44" s="99"/>
      <c r="SSA44" s="99"/>
      <c r="SSB44" s="99"/>
      <c r="SSC44" s="99"/>
      <c r="SSD44" s="99"/>
      <c r="SSE44" s="99"/>
      <c r="SSF44" s="99"/>
      <c r="SSG44" s="99"/>
      <c r="SSH44" s="99"/>
      <c r="SSI44" s="99"/>
      <c r="SSJ44" s="99"/>
      <c r="SSK44" s="99"/>
      <c r="SSL44" s="99"/>
      <c r="SSM44" s="99"/>
      <c r="SSN44" s="99"/>
      <c r="SSO44" s="99"/>
      <c r="SSP44" s="99"/>
      <c r="SSQ44" s="99"/>
      <c r="SSR44" s="99"/>
      <c r="SSS44" s="99"/>
      <c r="SST44" s="99"/>
      <c r="SSU44" s="99"/>
      <c r="SSV44" s="99"/>
      <c r="SSW44" s="99"/>
      <c r="SSX44" s="99"/>
      <c r="SSY44" s="99"/>
      <c r="SSZ44" s="99"/>
      <c r="STA44" s="99"/>
      <c r="STB44" s="99"/>
      <c r="STC44" s="99"/>
      <c r="STD44" s="99"/>
      <c r="STE44" s="99"/>
      <c r="STF44" s="99"/>
      <c r="STG44" s="99"/>
      <c r="STH44" s="99"/>
      <c r="STI44" s="99"/>
      <c r="STJ44" s="99"/>
      <c r="STK44" s="99"/>
      <c r="STL44" s="99"/>
      <c r="STM44" s="99"/>
      <c r="STN44" s="99"/>
      <c r="STO44" s="99"/>
      <c r="STP44" s="99"/>
      <c r="STQ44" s="99"/>
      <c r="STR44" s="99"/>
      <c r="STS44" s="99"/>
      <c r="STT44" s="99"/>
      <c r="STU44" s="99"/>
      <c r="STV44" s="99"/>
      <c r="STW44" s="99"/>
      <c r="STX44" s="99"/>
      <c r="STY44" s="99"/>
      <c r="STZ44" s="99"/>
      <c r="SUA44" s="99"/>
      <c r="SUB44" s="99"/>
      <c r="SUC44" s="99"/>
      <c r="SUD44" s="99"/>
      <c r="SUE44" s="99"/>
      <c r="SUF44" s="99"/>
      <c r="SUG44" s="99"/>
      <c r="SUH44" s="99"/>
      <c r="SUI44" s="99"/>
      <c r="SUJ44" s="99"/>
      <c r="SUK44" s="99"/>
      <c r="SUL44" s="99"/>
      <c r="SUM44" s="99"/>
      <c r="SUN44" s="99"/>
      <c r="SUO44" s="99"/>
      <c r="SUP44" s="99"/>
      <c r="SUQ44" s="99"/>
      <c r="SUR44" s="99"/>
      <c r="SUS44" s="99"/>
      <c r="SUT44" s="99"/>
      <c r="SUU44" s="99"/>
      <c r="SUV44" s="99"/>
      <c r="SUW44" s="99"/>
      <c r="SUX44" s="99"/>
      <c r="SUY44" s="99"/>
      <c r="SUZ44" s="99"/>
      <c r="SVA44" s="99"/>
      <c r="SVB44" s="99"/>
      <c r="SVC44" s="99"/>
      <c r="SVD44" s="99"/>
      <c r="SVE44" s="99"/>
      <c r="SVF44" s="99"/>
      <c r="SVG44" s="99"/>
      <c r="SVH44" s="99"/>
      <c r="SVI44" s="99"/>
      <c r="SVJ44" s="99"/>
      <c r="SVK44" s="99"/>
      <c r="SVL44" s="99"/>
      <c r="SVM44" s="99"/>
      <c r="SVN44" s="99"/>
      <c r="SVO44" s="99"/>
      <c r="SVP44" s="99"/>
      <c r="SVQ44" s="99"/>
      <c r="SVR44" s="99"/>
      <c r="SVS44" s="99"/>
      <c r="SVT44" s="99"/>
      <c r="SVU44" s="99"/>
      <c r="SVV44" s="99"/>
      <c r="SVW44" s="99"/>
      <c r="SVX44" s="99"/>
      <c r="SVY44" s="99"/>
      <c r="SVZ44" s="99"/>
      <c r="SWA44" s="99"/>
      <c r="SWB44" s="99"/>
      <c r="SWC44" s="99"/>
      <c r="SWD44" s="99"/>
      <c r="SWE44" s="99"/>
      <c r="SWF44" s="99"/>
      <c r="SWG44" s="99"/>
      <c r="SWH44" s="99"/>
      <c r="SWI44" s="99"/>
      <c r="SWJ44" s="99"/>
      <c r="SWK44" s="99"/>
      <c r="SWL44" s="99"/>
      <c r="SWM44" s="99"/>
      <c r="SWN44" s="99"/>
      <c r="SWO44" s="99"/>
      <c r="SWP44" s="99"/>
      <c r="SWQ44" s="99"/>
      <c r="SWR44" s="99"/>
      <c r="SWS44" s="99"/>
      <c r="SWT44" s="99"/>
      <c r="SWU44" s="99"/>
      <c r="SWV44" s="99"/>
      <c r="SWW44" s="99"/>
      <c r="SWX44" s="99"/>
      <c r="SWY44" s="99"/>
      <c r="SWZ44" s="99"/>
      <c r="SXA44" s="99"/>
      <c r="SXB44" s="99"/>
      <c r="SXC44" s="99"/>
      <c r="SXD44" s="99"/>
      <c r="SXE44" s="99"/>
      <c r="SXF44" s="99"/>
      <c r="SXG44" s="99"/>
      <c r="SXH44" s="99"/>
      <c r="SXI44" s="99"/>
      <c r="SXJ44" s="99"/>
      <c r="SXK44" s="99"/>
      <c r="SXL44" s="99"/>
      <c r="SXM44" s="99"/>
      <c r="SXN44" s="99"/>
      <c r="SXO44" s="99"/>
      <c r="SXP44" s="99"/>
      <c r="SXQ44" s="99"/>
      <c r="SXR44" s="99"/>
      <c r="SXS44" s="99"/>
      <c r="SXT44" s="99"/>
      <c r="SXU44" s="99"/>
      <c r="SXV44" s="99"/>
      <c r="SXW44" s="99"/>
      <c r="SXX44" s="99"/>
      <c r="SXY44" s="99"/>
      <c r="SXZ44" s="99"/>
      <c r="SYA44" s="99"/>
      <c r="SYB44" s="99"/>
      <c r="SYC44" s="99"/>
      <c r="SYD44" s="99"/>
      <c r="SYE44" s="99"/>
      <c r="SYF44" s="99"/>
      <c r="SYG44" s="99"/>
      <c r="SYH44" s="99"/>
      <c r="SYI44" s="99"/>
      <c r="SYJ44" s="99"/>
      <c r="SYK44" s="99"/>
      <c r="SYL44" s="99"/>
      <c r="SYM44" s="99"/>
      <c r="SYN44" s="99"/>
      <c r="SYO44" s="99"/>
      <c r="SYP44" s="99"/>
      <c r="SYQ44" s="99"/>
      <c r="SYR44" s="99"/>
      <c r="SYS44" s="99"/>
      <c r="SYT44" s="99"/>
      <c r="SYU44" s="99"/>
      <c r="SYV44" s="99"/>
      <c r="SYW44" s="99"/>
      <c r="SYX44" s="99"/>
      <c r="SYY44" s="99"/>
      <c r="SYZ44" s="99"/>
      <c r="SZA44" s="99"/>
      <c r="SZB44" s="99"/>
      <c r="SZC44" s="99"/>
      <c r="SZD44" s="99"/>
      <c r="SZE44" s="99"/>
      <c r="SZF44" s="99"/>
      <c r="SZG44" s="99"/>
      <c r="SZH44" s="99"/>
      <c r="SZI44" s="99"/>
      <c r="SZJ44" s="99"/>
      <c r="SZK44" s="99"/>
      <c r="SZL44" s="99"/>
      <c r="SZM44" s="99"/>
      <c r="SZN44" s="99"/>
      <c r="SZO44" s="99"/>
      <c r="SZP44" s="99"/>
      <c r="SZQ44" s="99"/>
      <c r="SZR44" s="99"/>
      <c r="SZS44" s="99"/>
      <c r="SZT44" s="99"/>
      <c r="SZU44" s="99"/>
      <c r="SZV44" s="99"/>
      <c r="SZW44" s="99"/>
      <c r="SZX44" s="99"/>
      <c r="SZY44" s="99"/>
      <c r="SZZ44" s="99"/>
      <c r="TAA44" s="99"/>
      <c r="TAB44" s="99"/>
      <c r="TAC44" s="99"/>
      <c r="TAD44" s="99"/>
      <c r="TAE44" s="99"/>
      <c r="TAF44" s="99"/>
      <c r="TAG44" s="99"/>
      <c r="TAH44" s="99"/>
      <c r="TAI44" s="99"/>
      <c r="TAJ44" s="99"/>
      <c r="TAK44" s="99"/>
      <c r="TAL44" s="99"/>
      <c r="TAM44" s="99"/>
      <c r="TAN44" s="99"/>
      <c r="TAO44" s="99"/>
      <c r="TAP44" s="99"/>
      <c r="TAQ44" s="99"/>
      <c r="TAR44" s="99"/>
      <c r="TAS44" s="99"/>
      <c r="TAT44" s="99"/>
      <c r="TAU44" s="99"/>
      <c r="TAV44" s="99"/>
      <c r="TAW44" s="99"/>
      <c r="TAX44" s="99"/>
      <c r="TAY44" s="99"/>
      <c r="TAZ44" s="99"/>
      <c r="TBA44" s="99"/>
      <c r="TBB44" s="99"/>
      <c r="TBC44" s="99"/>
      <c r="TBD44" s="99"/>
      <c r="TBE44" s="99"/>
      <c r="TBF44" s="99"/>
      <c r="TBG44" s="99"/>
      <c r="TBH44" s="99"/>
      <c r="TBI44" s="99"/>
      <c r="TBJ44" s="99"/>
      <c r="TBK44" s="99"/>
      <c r="TBL44" s="99"/>
      <c r="TBM44" s="99"/>
      <c r="TBN44" s="99"/>
      <c r="TBO44" s="99"/>
      <c r="TBP44" s="99"/>
      <c r="TBQ44" s="99"/>
      <c r="TBR44" s="99"/>
      <c r="TBS44" s="99"/>
      <c r="TBT44" s="99"/>
      <c r="TBU44" s="99"/>
      <c r="TBV44" s="99"/>
      <c r="TBW44" s="99"/>
      <c r="TBX44" s="99"/>
      <c r="TBY44" s="99"/>
      <c r="TBZ44" s="99"/>
      <c r="TCA44" s="99"/>
      <c r="TCB44" s="99"/>
      <c r="TCC44" s="99"/>
      <c r="TCD44" s="99"/>
      <c r="TCE44" s="99"/>
      <c r="TCF44" s="99"/>
      <c r="TCG44" s="99"/>
      <c r="TCH44" s="99"/>
      <c r="TCI44" s="99"/>
      <c r="TCJ44" s="99"/>
      <c r="TCK44" s="99"/>
      <c r="TCL44" s="99"/>
      <c r="TCM44" s="99"/>
      <c r="TCN44" s="99"/>
      <c r="TCO44" s="99"/>
      <c r="TCP44" s="99"/>
      <c r="TCQ44" s="99"/>
      <c r="TCR44" s="99"/>
      <c r="TCS44" s="99"/>
      <c r="TCT44" s="99"/>
      <c r="TCU44" s="99"/>
      <c r="TCV44" s="99"/>
      <c r="TCW44" s="99"/>
      <c r="TCX44" s="99"/>
      <c r="TCY44" s="99"/>
      <c r="TCZ44" s="99"/>
      <c r="TDA44" s="99"/>
      <c r="TDB44" s="99"/>
      <c r="TDC44" s="99"/>
      <c r="TDD44" s="99"/>
      <c r="TDE44" s="99"/>
      <c r="TDF44" s="99"/>
      <c r="TDG44" s="99"/>
      <c r="TDH44" s="99"/>
      <c r="TDI44" s="99"/>
      <c r="TDJ44" s="99"/>
      <c r="TDK44" s="99"/>
      <c r="TDL44" s="99"/>
      <c r="TDM44" s="99"/>
      <c r="TDN44" s="99"/>
      <c r="TDO44" s="99"/>
      <c r="TDP44" s="99"/>
      <c r="TDQ44" s="99"/>
      <c r="TDR44" s="99"/>
      <c r="TDS44" s="99"/>
      <c r="TDT44" s="99"/>
      <c r="TDU44" s="99"/>
      <c r="TDV44" s="99"/>
      <c r="TDW44" s="99"/>
      <c r="TDX44" s="99"/>
      <c r="TDY44" s="99"/>
      <c r="TDZ44" s="99"/>
      <c r="TEA44" s="99"/>
      <c r="TEB44" s="99"/>
      <c r="TEC44" s="99"/>
      <c r="TED44" s="99"/>
      <c r="TEE44" s="99"/>
      <c r="TEF44" s="99"/>
      <c r="TEG44" s="99"/>
      <c r="TEH44" s="99"/>
      <c r="TEI44" s="99"/>
      <c r="TEJ44" s="99"/>
      <c r="TEK44" s="99"/>
      <c r="TEL44" s="99"/>
      <c r="TEM44" s="99"/>
      <c r="TEN44" s="99"/>
      <c r="TEO44" s="99"/>
      <c r="TEP44" s="99"/>
      <c r="TEQ44" s="99"/>
      <c r="TER44" s="99"/>
      <c r="TES44" s="99"/>
      <c r="TET44" s="99"/>
      <c r="TEU44" s="99"/>
      <c r="TEV44" s="99"/>
      <c r="TEW44" s="99"/>
      <c r="TEX44" s="99"/>
      <c r="TEY44" s="99"/>
      <c r="TEZ44" s="99"/>
      <c r="TFA44" s="99"/>
      <c r="TFB44" s="99"/>
      <c r="TFC44" s="99"/>
      <c r="TFD44" s="99"/>
      <c r="TFE44" s="99"/>
      <c r="TFF44" s="99"/>
      <c r="TFG44" s="99"/>
      <c r="TFH44" s="99"/>
      <c r="TFI44" s="99"/>
      <c r="TFJ44" s="99"/>
      <c r="TFK44" s="99"/>
      <c r="TFL44" s="99"/>
      <c r="TFM44" s="99"/>
      <c r="TFN44" s="99"/>
      <c r="TFO44" s="99"/>
      <c r="TFP44" s="99"/>
      <c r="TFQ44" s="99"/>
      <c r="TFR44" s="99"/>
      <c r="TFS44" s="99"/>
      <c r="TFT44" s="99"/>
      <c r="TFU44" s="99"/>
      <c r="TFV44" s="99"/>
      <c r="TFW44" s="99"/>
      <c r="TFX44" s="99"/>
      <c r="TFY44" s="99"/>
      <c r="TFZ44" s="99"/>
      <c r="TGA44" s="99"/>
      <c r="TGB44" s="99"/>
      <c r="TGC44" s="99"/>
      <c r="TGD44" s="99"/>
      <c r="TGE44" s="99"/>
      <c r="TGF44" s="99"/>
      <c r="TGG44" s="99"/>
      <c r="TGH44" s="99"/>
      <c r="TGI44" s="99"/>
      <c r="TGJ44" s="99"/>
      <c r="TGK44" s="99"/>
      <c r="TGL44" s="99"/>
      <c r="TGM44" s="99"/>
      <c r="TGN44" s="99"/>
      <c r="TGO44" s="99"/>
      <c r="TGP44" s="99"/>
      <c r="TGQ44" s="99"/>
      <c r="TGR44" s="99"/>
      <c r="TGS44" s="99"/>
      <c r="TGT44" s="99"/>
      <c r="TGU44" s="99"/>
      <c r="TGV44" s="99"/>
      <c r="TGW44" s="99"/>
      <c r="TGX44" s="99"/>
      <c r="TGY44" s="99"/>
      <c r="TGZ44" s="99"/>
      <c r="THA44" s="99"/>
      <c r="THB44" s="99"/>
      <c r="THC44" s="99"/>
      <c r="THD44" s="99"/>
      <c r="THE44" s="99"/>
      <c r="THF44" s="99"/>
      <c r="THG44" s="99"/>
      <c r="THH44" s="99"/>
      <c r="THI44" s="99"/>
      <c r="THJ44" s="99"/>
      <c r="THK44" s="99"/>
      <c r="THL44" s="99"/>
      <c r="THM44" s="99"/>
      <c r="THN44" s="99"/>
      <c r="THO44" s="99"/>
      <c r="THP44" s="99"/>
      <c r="THQ44" s="99"/>
      <c r="THR44" s="99"/>
      <c r="THS44" s="99"/>
      <c r="THT44" s="99"/>
      <c r="THU44" s="99"/>
      <c r="THV44" s="99"/>
      <c r="THW44" s="99"/>
      <c r="THX44" s="99"/>
      <c r="THY44" s="99"/>
      <c r="THZ44" s="99"/>
      <c r="TIA44" s="99"/>
      <c r="TIB44" s="99"/>
      <c r="TIC44" s="99"/>
      <c r="TID44" s="99"/>
      <c r="TIE44" s="99"/>
      <c r="TIF44" s="99"/>
      <c r="TIG44" s="99"/>
      <c r="TIH44" s="99"/>
      <c r="TII44" s="99"/>
      <c r="TIJ44" s="99"/>
      <c r="TIK44" s="99"/>
      <c r="TIL44" s="99"/>
      <c r="TIM44" s="99"/>
      <c r="TIN44" s="99"/>
      <c r="TIO44" s="99"/>
      <c r="TIP44" s="99"/>
      <c r="TIQ44" s="99"/>
      <c r="TIR44" s="99"/>
      <c r="TIS44" s="99"/>
      <c r="TIT44" s="99"/>
      <c r="TIU44" s="99"/>
      <c r="TIV44" s="99"/>
      <c r="TIW44" s="99"/>
      <c r="TIX44" s="99"/>
      <c r="TIY44" s="99"/>
      <c r="TIZ44" s="99"/>
      <c r="TJA44" s="99"/>
      <c r="TJB44" s="99"/>
      <c r="TJC44" s="99"/>
      <c r="TJD44" s="99"/>
      <c r="TJE44" s="99"/>
      <c r="TJF44" s="99"/>
      <c r="TJG44" s="99"/>
      <c r="TJH44" s="99"/>
      <c r="TJI44" s="99"/>
      <c r="TJJ44" s="99"/>
      <c r="TJK44" s="99"/>
      <c r="TJL44" s="99"/>
      <c r="TJM44" s="99"/>
      <c r="TJN44" s="99"/>
      <c r="TJO44" s="99"/>
      <c r="TJP44" s="99"/>
      <c r="TJQ44" s="99"/>
      <c r="TJR44" s="99"/>
      <c r="TJS44" s="99"/>
      <c r="TJT44" s="99"/>
      <c r="TJU44" s="99"/>
      <c r="TJV44" s="99"/>
      <c r="TJW44" s="99"/>
      <c r="TJX44" s="99"/>
      <c r="TJY44" s="99"/>
      <c r="TJZ44" s="99"/>
      <c r="TKA44" s="99"/>
      <c r="TKB44" s="99"/>
      <c r="TKC44" s="99"/>
      <c r="TKD44" s="99"/>
      <c r="TKE44" s="99"/>
      <c r="TKF44" s="99"/>
      <c r="TKG44" s="99"/>
      <c r="TKH44" s="99"/>
      <c r="TKI44" s="99"/>
      <c r="TKJ44" s="99"/>
      <c r="TKK44" s="99"/>
      <c r="TKL44" s="99"/>
      <c r="TKM44" s="99"/>
      <c r="TKN44" s="99"/>
      <c r="TKO44" s="99"/>
      <c r="TKP44" s="99"/>
      <c r="TKQ44" s="99"/>
      <c r="TKR44" s="99"/>
      <c r="TKS44" s="99"/>
      <c r="TKT44" s="99"/>
      <c r="TKU44" s="99"/>
      <c r="TKV44" s="99"/>
      <c r="TKW44" s="99"/>
      <c r="TKX44" s="99"/>
      <c r="TKY44" s="99"/>
      <c r="TKZ44" s="99"/>
      <c r="TLA44" s="99"/>
      <c r="TLB44" s="99"/>
      <c r="TLC44" s="99"/>
      <c r="TLD44" s="99"/>
      <c r="TLE44" s="99"/>
      <c r="TLF44" s="99"/>
      <c r="TLG44" s="99"/>
      <c r="TLH44" s="99"/>
      <c r="TLI44" s="99"/>
      <c r="TLJ44" s="99"/>
      <c r="TLK44" s="99"/>
      <c r="TLL44" s="99"/>
      <c r="TLM44" s="99"/>
      <c r="TLN44" s="99"/>
      <c r="TLO44" s="99"/>
      <c r="TLP44" s="99"/>
      <c r="TLQ44" s="99"/>
      <c r="TLR44" s="99"/>
      <c r="TLS44" s="99"/>
      <c r="TLT44" s="99"/>
      <c r="TLU44" s="99"/>
      <c r="TLV44" s="99"/>
      <c r="TLW44" s="99"/>
      <c r="TLX44" s="99"/>
      <c r="TLY44" s="99"/>
      <c r="TLZ44" s="99"/>
      <c r="TMA44" s="99"/>
      <c r="TMB44" s="99"/>
      <c r="TMC44" s="99"/>
      <c r="TMD44" s="99"/>
      <c r="TME44" s="99"/>
      <c r="TMF44" s="99"/>
      <c r="TMG44" s="99"/>
      <c r="TMH44" s="99"/>
      <c r="TMI44" s="99"/>
      <c r="TMJ44" s="99"/>
      <c r="TMK44" s="99"/>
      <c r="TML44" s="99"/>
      <c r="TMM44" s="99"/>
      <c r="TMN44" s="99"/>
      <c r="TMO44" s="99"/>
      <c r="TMP44" s="99"/>
      <c r="TMQ44" s="99"/>
      <c r="TMR44" s="99"/>
      <c r="TMS44" s="99"/>
      <c r="TMT44" s="99"/>
      <c r="TMU44" s="99"/>
      <c r="TMV44" s="99"/>
      <c r="TMW44" s="99"/>
      <c r="TMX44" s="99"/>
      <c r="TMY44" s="99"/>
      <c r="TMZ44" s="99"/>
      <c r="TNA44" s="99"/>
      <c r="TNB44" s="99"/>
      <c r="TNC44" s="99"/>
      <c r="TND44" s="99"/>
      <c r="TNE44" s="99"/>
      <c r="TNF44" s="99"/>
      <c r="TNG44" s="99"/>
      <c r="TNH44" s="99"/>
      <c r="TNI44" s="99"/>
      <c r="TNJ44" s="99"/>
      <c r="TNK44" s="99"/>
      <c r="TNL44" s="99"/>
      <c r="TNM44" s="99"/>
      <c r="TNN44" s="99"/>
      <c r="TNO44" s="99"/>
      <c r="TNP44" s="99"/>
      <c r="TNQ44" s="99"/>
      <c r="TNR44" s="99"/>
      <c r="TNS44" s="99"/>
      <c r="TNT44" s="99"/>
      <c r="TNU44" s="99"/>
      <c r="TNV44" s="99"/>
      <c r="TNW44" s="99"/>
      <c r="TNX44" s="99"/>
      <c r="TNY44" s="99"/>
      <c r="TNZ44" s="99"/>
      <c r="TOA44" s="99"/>
      <c r="TOB44" s="99"/>
      <c r="TOC44" s="99"/>
      <c r="TOD44" s="99"/>
      <c r="TOE44" s="99"/>
      <c r="TOF44" s="99"/>
      <c r="TOG44" s="99"/>
      <c r="TOH44" s="99"/>
      <c r="TOI44" s="99"/>
      <c r="TOJ44" s="99"/>
      <c r="TOK44" s="99"/>
      <c r="TOL44" s="99"/>
      <c r="TOM44" s="99"/>
      <c r="TON44" s="99"/>
      <c r="TOO44" s="99"/>
      <c r="TOP44" s="99"/>
      <c r="TOQ44" s="99"/>
      <c r="TOR44" s="99"/>
      <c r="TOS44" s="99"/>
      <c r="TOT44" s="99"/>
      <c r="TOU44" s="99"/>
      <c r="TOV44" s="99"/>
      <c r="TOW44" s="99"/>
      <c r="TOX44" s="99"/>
      <c r="TOY44" s="99"/>
      <c r="TOZ44" s="99"/>
      <c r="TPA44" s="99"/>
      <c r="TPB44" s="99"/>
      <c r="TPC44" s="99"/>
      <c r="TPD44" s="99"/>
      <c r="TPE44" s="99"/>
      <c r="TPF44" s="99"/>
      <c r="TPG44" s="99"/>
      <c r="TPH44" s="99"/>
      <c r="TPI44" s="99"/>
      <c r="TPJ44" s="99"/>
      <c r="TPK44" s="99"/>
      <c r="TPL44" s="99"/>
      <c r="TPM44" s="99"/>
      <c r="TPN44" s="99"/>
      <c r="TPO44" s="99"/>
      <c r="TPP44" s="99"/>
      <c r="TPQ44" s="99"/>
      <c r="TPR44" s="99"/>
      <c r="TPS44" s="99"/>
      <c r="TPT44" s="99"/>
      <c r="TPU44" s="99"/>
      <c r="TPV44" s="99"/>
      <c r="TPW44" s="99"/>
      <c r="TPX44" s="99"/>
      <c r="TPY44" s="99"/>
      <c r="TPZ44" s="99"/>
      <c r="TQA44" s="99"/>
      <c r="TQB44" s="99"/>
      <c r="TQC44" s="99"/>
      <c r="TQD44" s="99"/>
      <c r="TQE44" s="99"/>
      <c r="TQF44" s="99"/>
      <c r="TQG44" s="99"/>
      <c r="TQH44" s="99"/>
      <c r="TQI44" s="99"/>
      <c r="TQJ44" s="99"/>
      <c r="TQK44" s="99"/>
      <c r="TQL44" s="99"/>
      <c r="TQM44" s="99"/>
      <c r="TQN44" s="99"/>
      <c r="TQO44" s="99"/>
      <c r="TQP44" s="99"/>
      <c r="TQQ44" s="99"/>
      <c r="TQR44" s="99"/>
      <c r="TQS44" s="99"/>
      <c r="TQT44" s="99"/>
      <c r="TQU44" s="99"/>
      <c r="TQV44" s="99"/>
      <c r="TQW44" s="99"/>
      <c r="TQX44" s="99"/>
      <c r="TQY44" s="99"/>
      <c r="TQZ44" s="99"/>
      <c r="TRA44" s="99"/>
      <c r="TRB44" s="99"/>
      <c r="TRC44" s="99"/>
      <c r="TRD44" s="99"/>
      <c r="TRE44" s="99"/>
      <c r="TRF44" s="99"/>
      <c r="TRG44" s="99"/>
      <c r="TRH44" s="99"/>
      <c r="TRI44" s="99"/>
      <c r="TRJ44" s="99"/>
      <c r="TRK44" s="99"/>
      <c r="TRL44" s="99"/>
      <c r="TRM44" s="99"/>
      <c r="TRN44" s="99"/>
      <c r="TRO44" s="99"/>
      <c r="TRP44" s="99"/>
      <c r="TRQ44" s="99"/>
      <c r="TRR44" s="99"/>
      <c r="TRS44" s="99"/>
      <c r="TRT44" s="99"/>
      <c r="TRU44" s="99"/>
      <c r="TRV44" s="99"/>
      <c r="TRW44" s="99"/>
      <c r="TRX44" s="99"/>
      <c r="TRY44" s="99"/>
      <c r="TRZ44" s="99"/>
      <c r="TSA44" s="99"/>
      <c r="TSB44" s="99"/>
      <c r="TSC44" s="99"/>
      <c r="TSD44" s="99"/>
      <c r="TSE44" s="99"/>
      <c r="TSF44" s="99"/>
      <c r="TSG44" s="99"/>
      <c r="TSH44" s="99"/>
      <c r="TSI44" s="99"/>
      <c r="TSJ44" s="99"/>
      <c r="TSK44" s="99"/>
      <c r="TSL44" s="99"/>
      <c r="TSM44" s="99"/>
      <c r="TSN44" s="99"/>
      <c r="TSO44" s="99"/>
      <c r="TSP44" s="99"/>
      <c r="TSQ44" s="99"/>
      <c r="TSR44" s="99"/>
      <c r="TSS44" s="99"/>
      <c r="TST44" s="99"/>
      <c r="TSU44" s="99"/>
      <c r="TSV44" s="99"/>
      <c r="TSW44" s="99"/>
      <c r="TSX44" s="99"/>
      <c r="TSY44" s="99"/>
      <c r="TSZ44" s="99"/>
      <c r="TTA44" s="99"/>
      <c r="TTB44" s="99"/>
      <c r="TTC44" s="99"/>
      <c r="TTD44" s="99"/>
      <c r="TTE44" s="99"/>
      <c r="TTF44" s="99"/>
      <c r="TTG44" s="99"/>
      <c r="TTH44" s="99"/>
      <c r="TTI44" s="99"/>
      <c r="TTJ44" s="99"/>
      <c r="TTK44" s="99"/>
      <c r="TTL44" s="99"/>
      <c r="TTM44" s="99"/>
      <c r="TTN44" s="99"/>
      <c r="TTO44" s="99"/>
      <c r="TTP44" s="99"/>
      <c r="TTQ44" s="99"/>
      <c r="TTR44" s="99"/>
      <c r="TTS44" s="99"/>
      <c r="TTT44" s="99"/>
      <c r="TTU44" s="99"/>
      <c r="TTV44" s="99"/>
      <c r="TTW44" s="99"/>
      <c r="TTX44" s="99"/>
      <c r="TTY44" s="99"/>
      <c r="TTZ44" s="99"/>
      <c r="TUA44" s="99"/>
      <c r="TUB44" s="99"/>
      <c r="TUC44" s="99"/>
      <c r="TUD44" s="99"/>
      <c r="TUE44" s="99"/>
      <c r="TUF44" s="99"/>
      <c r="TUG44" s="99"/>
      <c r="TUH44" s="99"/>
      <c r="TUI44" s="99"/>
      <c r="TUJ44" s="99"/>
      <c r="TUK44" s="99"/>
      <c r="TUL44" s="99"/>
      <c r="TUM44" s="99"/>
      <c r="TUN44" s="99"/>
      <c r="TUO44" s="99"/>
      <c r="TUP44" s="99"/>
      <c r="TUQ44" s="99"/>
      <c r="TUR44" s="99"/>
      <c r="TUS44" s="99"/>
      <c r="TUT44" s="99"/>
      <c r="TUU44" s="99"/>
      <c r="TUV44" s="99"/>
      <c r="TUW44" s="99"/>
      <c r="TUX44" s="99"/>
      <c r="TUY44" s="99"/>
      <c r="TUZ44" s="99"/>
      <c r="TVA44" s="99"/>
      <c r="TVB44" s="99"/>
      <c r="TVC44" s="99"/>
      <c r="TVD44" s="99"/>
      <c r="TVE44" s="99"/>
      <c r="TVF44" s="99"/>
      <c r="TVG44" s="99"/>
      <c r="TVH44" s="99"/>
      <c r="TVI44" s="99"/>
      <c r="TVJ44" s="99"/>
      <c r="TVK44" s="99"/>
      <c r="TVL44" s="99"/>
      <c r="TVM44" s="99"/>
      <c r="TVN44" s="99"/>
      <c r="TVO44" s="99"/>
      <c r="TVP44" s="99"/>
      <c r="TVQ44" s="99"/>
      <c r="TVR44" s="99"/>
      <c r="TVS44" s="99"/>
      <c r="TVT44" s="99"/>
      <c r="TVU44" s="99"/>
      <c r="TVV44" s="99"/>
      <c r="TVW44" s="99"/>
      <c r="TVX44" s="99"/>
      <c r="TVY44" s="99"/>
      <c r="TVZ44" s="99"/>
      <c r="TWA44" s="99"/>
      <c r="TWB44" s="99"/>
      <c r="TWC44" s="99"/>
      <c r="TWD44" s="99"/>
      <c r="TWE44" s="99"/>
      <c r="TWF44" s="99"/>
      <c r="TWG44" s="99"/>
      <c r="TWH44" s="99"/>
      <c r="TWI44" s="99"/>
      <c r="TWJ44" s="99"/>
      <c r="TWK44" s="99"/>
      <c r="TWL44" s="99"/>
      <c r="TWM44" s="99"/>
      <c r="TWN44" s="99"/>
      <c r="TWO44" s="99"/>
      <c r="TWP44" s="99"/>
      <c r="TWQ44" s="99"/>
      <c r="TWR44" s="99"/>
      <c r="TWS44" s="99"/>
      <c r="TWT44" s="99"/>
      <c r="TWU44" s="99"/>
      <c r="TWV44" s="99"/>
      <c r="TWW44" s="99"/>
      <c r="TWX44" s="99"/>
      <c r="TWY44" s="99"/>
      <c r="TWZ44" s="99"/>
      <c r="TXA44" s="99"/>
      <c r="TXB44" s="99"/>
      <c r="TXC44" s="99"/>
      <c r="TXD44" s="99"/>
      <c r="TXE44" s="99"/>
      <c r="TXF44" s="99"/>
      <c r="TXG44" s="99"/>
      <c r="TXH44" s="99"/>
      <c r="TXI44" s="99"/>
      <c r="TXJ44" s="99"/>
      <c r="TXK44" s="99"/>
      <c r="TXL44" s="99"/>
      <c r="TXM44" s="99"/>
      <c r="TXN44" s="99"/>
      <c r="TXO44" s="99"/>
      <c r="TXP44" s="99"/>
      <c r="TXQ44" s="99"/>
      <c r="TXR44" s="99"/>
      <c r="TXS44" s="99"/>
      <c r="TXT44" s="99"/>
      <c r="TXU44" s="99"/>
      <c r="TXV44" s="99"/>
      <c r="TXW44" s="99"/>
      <c r="TXX44" s="99"/>
      <c r="TXY44" s="99"/>
      <c r="TXZ44" s="99"/>
      <c r="TYA44" s="99"/>
      <c r="TYB44" s="99"/>
      <c r="TYC44" s="99"/>
      <c r="TYD44" s="99"/>
      <c r="TYE44" s="99"/>
      <c r="TYF44" s="99"/>
      <c r="TYG44" s="99"/>
      <c r="TYH44" s="99"/>
      <c r="TYI44" s="99"/>
      <c r="TYJ44" s="99"/>
      <c r="TYK44" s="99"/>
      <c r="TYL44" s="99"/>
      <c r="TYM44" s="99"/>
      <c r="TYN44" s="99"/>
      <c r="TYO44" s="99"/>
      <c r="TYP44" s="99"/>
      <c r="TYQ44" s="99"/>
      <c r="TYR44" s="99"/>
      <c r="TYS44" s="99"/>
      <c r="TYT44" s="99"/>
      <c r="TYU44" s="99"/>
      <c r="TYV44" s="99"/>
      <c r="TYW44" s="99"/>
      <c r="TYX44" s="99"/>
      <c r="TYY44" s="99"/>
      <c r="TYZ44" s="99"/>
      <c r="TZA44" s="99"/>
      <c r="TZB44" s="99"/>
      <c r="TZC44" s="99"/>
      <c r="TZD44" s="99"/>
      <c r="TZE44" s="99"/>
      <c r="TZF44" s="99"/>
      <c r="TZG44" s="99"/>
      <c r="TZH44" s="99"/>
      <c r="TZI44" s="99"/>
      <c r="TZJ44" s="99"/>
      <c r="TZK44" s="99"/>
      <c r="TZL44" s="99"/>
      <c r="TZM44" s="99"/>
      <c r="TZN44" s="99"/>
      <c r="TZO44" s="99"/>
      <c r="TZP44" s="99"/>
      <c r="TZQ44" s="99"/>
      <c r="TZR44" s="99"/>
      <c r="TZS44" s="99"/>
      <c r="TZT44" s="99"/>
      <c r="TZU44" s="99"/>
      <c r="TZV44" s="99"/>
      <c r="TZW44" s="99"/>
      <c r="TZX44" s="99"/>
      <c r="TZY44" s="99"/>
      <c r="TZZ44" s="99"/>
      <c r="UAA44" s="99"/>
      <c r="UAB44" s="99"/>
      <c r="UAC44" s="99"/>
      <c r="UAD44" s="99"/>
      <c r="UAE44" s="99"/>
      <c r="UAF44" s="99"/>
      <c r="UAG44" s="99"/>
      <c r="UAH44" s="99"/>
      <c r="UAI44" s="99"/>
      <c r="UAJ44" s="99"/>
      <c r="UAK44" s="99"/>
      <c r="UAL44" s="99"/>
      <c r="UAM44" s="99"/>
      <c r="UAN44" s="99"/>
      <c r="UAO44" s="99"/>
      <c r="UAP44" s="99"/>
      <c r="UAQ44" s="99"/>
      <c r="UAR44" s="99"/>
      <c r="UAS44" s="99"/>
      <c r="UAT44" s="99"/>
      <c r="UAU44" s="99"/>
      <c r="UAV44" s="99"/>
      <c r="UAW44" s="99"/>
      <c r="UAX44" s="99"/>
      <c r="UAY44" s="99"/>
      <c r="UAZ44" s="99"/>
      <c r="UBA44" s="99"/>
      <c r="UBB44" s="99"/>
      <c r="UBC44" s="99"/>
      <c r="UBD44" s="99"/>
      <c r="UBE44" s="99"/>
      <c r="UBF44" s="99"/>
      <c r="UBG44" s="99"/>
      <c r="UBH44" s="99"/>
      <c r="UBI44" s="99"/>
      <c r="UBJ44" s="99"/>
      <c r="UBK44" s="99"/>
      <c r="UBL44" s="99"/>
      <c r="UBM44" s="99"/>
      <c r="UBN44" s="99"/>
      <c r="UBO44" s="99"/>
      <c r="UBP44" s="99"/>
      <c r="UBQ44" s="99"/>
      <c r="UBR44" s="99"/>
      <c r="UBS44" s="99"/>
      <c r="UBT44" s="99"/>
      <c r="UBU44" s="99"/>
      <c r="UBV44" s="99"/>
      <c r="UBW44" s="99"/>
      <c r="UBX44" s="99"/>
      <c r="UBY44" s="99"/>
      <c r="UBZ44" s="99"/>
      <c r="UCA44" s="99"/>
      <c r="UCB44" s="99"/>
      <c r="UCC44" s="99"/>
      <c r="UCD44" s="99"/>
      <c r="UCE44" s="99"/>
      <c r="UCF44" s="99"/>
      <c r="UCG44" s="99"/>
      <c r="UCH44" s="99"/>
      <c r="UCI44" s="99"/>
      <c r="UCJ44" s="99"/>
      <c r="UCK44" s="99"/>
      <c r="UCL44" s="99"/>
      <c r="UCM44" s="99"/>
      <c r="UCN44" s="99"/>
      <c r="UCO44" s="99"/>
      <c r="UCP44" s="99"/>
      <c r="UCQ44" s="99"/>
      <c r="UCR44" s="99"/>
      <c r="UCS44" s="99"/>
      <c r="UCT44" s="99"/>
      <c r="UCU44" s="99"/>
      <c r="UCV44" s="99"/>
      <c r="UCW44" s="99"/>
      <c r="UCX44" s="99"/>
      <c r="UCY44" s="99"/>
      <c r="UCZ44" s="99"/>
      <c r="UDA44" s="99"/>
      <c r="UDB44" s="99"/>
      <c r="UDC44" s="99"/>
      <c r="UDD44" s="99"/>
      <c r="UDE44" s="99"/>
      <c r="UDF44" s="99"/>
      <c r="UDG44" s="99"/>
      <c r="UDH44" s="99"/>
      <c r="UDI44" s="99"/>
      <c r="UDJ44" s="99"/>
      <c r="UDK44" s="99"/>
      <c r="UDL44" s="99"/>
      <c r="UDM44" s="99"/>
      <c r="UDN44" s="99"/>
      <c r="UDO44" s="99"/>
      <c r="UDP44" s="99"/>
      <c r="UDQ44" s="99"/>
      <c r="UDR44" s="99"/>
      <c r="UDS44" s="99"/>
      <c r="UDT44" s="99"/>
      <c r="UDU44" s="99"/>
      <c r="UDV44" s="99"/>
      <c r="UDW44" s="99"/>
      <c r="UDX44" s="99"/>
      <c r="UDY44" s="99"/>
      <c r="UDZ44" s="99"/>
      <c r="UEA44" s="99"/>
      <c r="UEB44" s="99"/>
      <c r="UEC44" s="99"/>
      <c r="UED44" s="99"/>
      <c r="UEE44" s="99"/>
      <c r="UEF44" s="99"/>
      <c r="UEG44" s="99"/>
      <c r="UEH44" s="99"/>
      <c r="UEI44" s="99"/>
      <c r="UEJ44" s="99"/>
      <c r="UEK44" s="99"/>
      <c r="UEL44" s="99"/>
      <c r="UEM44" s="99"/>
      <c r="UEN44" s="99"/>
      <c r="UEO44" s="99"/>
      <c r="UEP44" s="99"/>
      <c r="UEQ44" s="99"/>
      <c r="UER44" s="99"/>
      <c r="UES44" s="99"/>
      <c r="UET44" s="99"/>
      <c r="UEU44" s="99"/>
      <c r="UEV44" s="99"/>
      <c r="UEW44" s="99"/>
      <c r="UEX44" s="99"/>
      <c r="UEY44" s="99"/>
      <c r="UEZ44" s="99"/>
      <c r="UFA44" s="99"/>
      <c r="UFB44" s="99"/>
      <c r="UFC44" s="99"/>
      <c r="UFD44" s="99"/>
      <c r="UFE44" s="99"/>
      <c r="UFF44" s="99"/>
      <c r="UFG44" s="99"/>
      <c r="UFH44" s="99"/>
      <c r="UFI44" s="99"/>
      <c r="UFJ44" s="99"/>
      <c r="UFK44" s="99"/>
      <c r="UFL44" s="99"/>
      <c r="UFM44" s="99"/>
      <c r="UFN44" s="99"/>
      <c r="UFO44" s="99"/>
      <c r="UFP44" s="99"/>
      <c r="UFQ44" s="99"/>
      <c r="UFR44" s="99"/>
      <c r="UFS44" s="99"/>
      <c r="UFT44" s="99"/>
      <c r="UFU44" s="99"/>
      <c r="UFV44" s="99"/>
      <c r="UFW44" s="99"/>
      <c r="UFX44" s="99"/>
      <c r="UFY44" s="99"/>
      <c r="UFZ44" s="99"/>
      <c r="UGA44" s="99"/>
      <c r="UGB44" s="99"/>
      <c r="UGC44" s="99"/>
      <c r="UGD44" s="99"/>
      <c r="UGE44" s="99"/>
      <c r="UGF44" s="99"/>
      <c r="UGG44" s="99"/>
      <c r="UGH44" s="99"/>
      <c r="UGI44" s="99"/>
      <c r="UGJ44" s="99"/>
      <c r="UGK44" s="99"/>
      <c r="UGL44" s="99"/>
      <c r="UGM44" s="99"/>
      <c r="UGN44" s="99"/>
      <c r="UGO44" s="99"/>
      <c r="UGP44" s="99"/>
      <c r="UGQ44" s="99"/>
      <c r="UGR44" s="99"/>
      <c r="UGS44" s="99"/>
      <c r="UGT44" s="99"/>
      <c r="UGU44" s="99"/>
      <c r="UGV44" s="99"/>
      <c r="UGW44" s="99"/>
      <c r="UGX44" s="99"/>
      <c r="UGY44" s="99"/>
      <c r="UGZ44" s="99"/>
      <c r="UHA44" s="99"/>
      <c r="UHB44" s="99"/>
      <c r="UHC44" s="99"/>
      <c r="UHD44" s="99"/>
      <c r="UHE44" s="99"/>
      <c r="UHF44" s="99"/>
      <c r="UHG44" s="99"/>
      <c r="UHH44" s="99"/>
      <c r="UHI44" s="99"/>
      <c r="UHJ44" s="99"/>
      <c r="UHK44" s="99"/>
      <c r="UHL44" s="99"/>
      <c r="UHM44" s="99"/>
      <c r="UHN44" s="99"/>
      <c r="UHO44" s="99"/>
      <c r="UHP44" s="99"/>
      <c r="UHQ44" s="99"/>
      <c r="UHR44" s="99"/>
      <c r="UHS44" s="99"/>
      <c r="UHT44" s="99"/>
      <c r="UHU44" s="99"/>
      <c r="UHV44" s="99"/>
      <c r="UHW44" s="99"/>
      <c r="UHX44" s="99"/>
      <c r="UHY44" s="99"/>
      <c r="UHZ44" s="99"/>
      <c r="UIA44" s="99"/>
      <c r="UIB44" s="99"/>
      <c r="UIC44" s="99"/>
      <c r="UID44" s="99"/>
      <c r="UIE44" s="99"/>
      <c r="UIF44" s="99"/>
      <c r="UIG44" s="99"/>
      <c r="UIH44" s="99"/>
      <c r="UII44" s="99"/>
      <c r="UIJ44" s="99"/>
      <c r="UIK44" s="99"/>
      <c r="UIL44" s="99"/>
      <c r="UIM44" s="99"/>
      <c r="UIN44" s="99"/>
      <c r="UIO44" s="99"/>
      <c r="UIP44" s="99"/>
      <c r="UIQ44" s="99"/>
      <c r="UIR44" s="99"/>
      <c r="UIS44" s="99"/>
      <c r="UIT44" s="99"/>
      <c r="UIU44" s="99"/>
      <c r="UIV44" s="99"/>
      <c r="UIW44" s="99"/>
      <c r="UIX44" s="99"/>
      <c r="UIY44" s="99"/>
      <c r="UIZ44" s="99"/>
      <c r="UJA44" s="99"/>
      <c r="UJB44" s="99"/>
      <c r="UJC44" s="99"/>
      <c r="UJD44" s="99"/>
      <c r="UJE44" s="99"/>
      <c r="UJF44" s="99"/>
      <c r="UJG44" s="99"/>
      <c r="UJH44" s="99"/>
      <c r="UJI44" s="99"/>
      <c r="UJJ44" s="99"/>
      <c r="UJK44" s="99"/>
      <c r="UJL44" s="99"/>
      <c r="UJM44" s="99"/>
      <c r="UJN44" s="99"/>
      <c r="UJO44" s="99"/>
      <c r="UJP44" s="99"/>
      <c r="UJQ44" s="99"/>
      <c r="UJR44" s="99"/>
      <c r="UJS44" s="99"/>
      <c r="UJT44" s="99"/>
      <c r="UJU44" s="99"/>
      <c r="UJV44" s="99"/>
      <c r="UJW44" s="99"/>
      <c r="UJX44" s="99"/>
      <c r="UJY44" s="99"/>
      <c r="UJZ44" s="99"/>
      <c r="UKA44" s="99"/>
      <c r="UKB44" s="99"/>
      <c r="UKC44" s="99"/>
      <c r="UKD44" s="99"/>
      <c r="UKE44" s="99"/>
      <c r="UKF44" s="99"/>
      <c r="UKG44" s="99"/>
      <c r="UKH44" s="99"/>
      <c r="UKI44" s="99"/>
      <c r="UKJ44" s="99"/>
      <c r="UKK44" s="99"/>
      <c r="UKL44" s="99"/>
      <c r="UKM44" s="99"/>
      <c r="UKN44" s="99"/>
      <c r="UKO44" s="99"/>
      <c r="UKP44" s="99"/>
      <c r="UKQ44" s="99"/>
      <c r="UKR44" s="99"/>
      <c r="UKS44" s="99"/>
      <c r="UKT44" s="99"/>
      <c r="UKU44" s="99"/>
      <c r="UKV44" s="99"/>
      <c r="UKW44" s="99"/>
      <c r="UKX44" s="99"/>
      <c r="UKY44" s="99"/>
      <c r="UKZ44" s="99"/>
      <c r="ULA44" s="99"/>
      <c r="ULB44" s="99"/>
      <c r="ULC44" s="99"/>
      <c r="ULD44" s="99"/>
      <c r="ULE44" s="99"/>
      <c r="ULF44" s="99"/>
      <c r="ULG44" s="99"/>
      <c r="ULH44" s="99"/>
      <c r="ULI44" s="99"/>
      <c r="ULJ44" s="99"/>
      <c r="ULK44" s="99"/>
      <c r="ULL44" s="99"/>
      <c r="ULM44" s="99"/>
      <c r="ULN44" s="99"/>
      <c r="ULO44" s="99"/>
      <c r="ULP44" s="99"/>
      <c r="ULQ44" s="99"/>
      <c r="ULR44" s="99"/>
      <c r="ULS44" s="99"/>
      <c r="ULT44" s="99"/>
      <c r="ULU44" s="99"/>
      <c r="ULV44" s="99"/>
      <c r="ULW44" s="99"/>
      <c r="ULX44" s="99"/>
      <c r="ULY44" s="99"/>
      <c r="ULZ44" s="99"/>
      <c r="UMA44" s="99"/>
      <c r="UMB44" s="99"/>
      <c r="UMC44" s="99"/>
      <c r="UMD44" s="99"/>
      <c r="UME44" s="99"/>
      <c r="UMF44" s="99"/>
      <c r="UMG44" s="99"/>
      <c r="UMH44" s="99"/>
      <c r="UMI44" s="99"/>
      <c r="UMJ44" s="99"/>
      <c r="UMK44" s="99"/>
      <c r="UML44" s="99"/>
      <c r="UMM44" s="99"/>
      <c r="UMN44" s="99"/>
      <c r="UMO44" s="99"/>
      <c r="UMP44" s="99"/>
      <c r="UMQ44" s="99"/>
      <c r="UMR44" s="99"/>
      <c r="UMS44" s="99"/>
      <c r="UMT44" s="99"/>
      <c r="UMU44" s="99"/>
      <c r="UMV44" s="99"/>
      <c r="UMW44" s="99"/>
      <c r="UMX44" s="99"/>
      <c r="UMY44" s="99"/>
      <c r="UMZ44" s="99"/>
      <c r="UNA44" s="99"/>
      <c r="UNB44" s="99"/>
      <c r="UNC44" s="99"/>
      <c r="UND44" s="99"/>
      <c r="UNE44" s="99"/>
      <c r="UNF44" s="99"/>
      <c r="UNG44" s="99"/>
      <c r="UNH44" s="99"/>
      <c r="UNI44" s="99"/>
      <c r="UNJ44" s="99"/>
      <c r="UNK44" s="99"/>
      <c r="UNL44" s="99"/>
      <c r="UNM44" s="99"/>
      <c r="UNN44" s="99"/>
      <c r="UNO44" s="99"/>
      <c r="UNP44" s="99"/>
      <c r="UNQ44" s="99"/>
      <c r="UNR44" s="99"/>
      <c r="UNS44" s="99"/>
      <c r="UNT44" s="99"/>
      <c r="UNU44" s="99"/>
      <c r="UNV44" s="99"/>
      <c r="UNW44" s="99"/>
      <c r="UNX44" s="99"/>
      <c r="UNY44" s="99"/>
      <c r="UNZ44" s="99"/>
      <c r="UOA44" s="99"/>
      <c r="UOB44" s="99"/>
      <c r="UOC44" s="99"/>
      <c r="UOD44" s="99"/>
      <c r="UOE44" s="99"/>
      <c r="UOF44" s="99"/>
      <c r="UOG44" s="99"/>
      <c r="UOH44" s="99"/>
      <c r="UOI44" s="99"/>
      <c r="UOJ44" s="99"/>
      <c r="UOK44" s="99"/>
      <c r="UOL44" s="99"/>
      <c r="UOM44" s="99"/>
      <c r="UON44" s="99"/>
      <c r="UOO44" s="99"/>
      <c r="UOP44" s="99"/>
      <c r="UOQ44" s="99"/>
      <c r="UOR44" s="99"/>
      <c r="UOS44" s="99"/>
      <c r="UOT44" s="99"/>
      <c r="UOU44" s="99"/>
      <c r="UOV44" s="99"/>
      <c r="UOW44" s="99"/>
      <c r="UOX44" s="99"/>
      <c r="UOY44" s="99"/>
      <c r="UOZ44" s="99"/>
      <c r="UPA44" s="99"/>
      <c r="UPB44" s="99"/>
      <c r="UPC44" s="99"/>
      <c r="UPD44" s="99"/>
      <c r="UPE44" s="99"/>
      <c r="UPF44" s="99"/>
      <c r="UPG44" s="99"/>
      <c r="UPH44" s="99"/>
      <c r="UPI44" s="99"/>
      <c r="UPJ44" s="99"/>
      <c r="UPK44" s="99"/>
      <c r="UPL44" s="99"/>
      <c r="UPM44" s="99"/>
      <c r="UPN44" s="99"/>
      <c r="UPO44" s="99"/>
      <c r="UPP44" s="99"/>
      <c r="UPQ44" s="99"/>
      <c r="UPR44" s="99"/>
      <c r="UPS44" s="99"/>
      <c r="UPT44" s="99"/>
      <c r="UPU44" s="99"/>
      <c r="UPV44" s="99"/>
      <c r="UPW44" s="99"/>
      <c r="UPX44" s="99"/>
      <c r="UPY44" s="99"/>
      <c r="UPZ44" s="99"/>
      <c r="UQA44" s="99"/>
      <c r="UQB44" s="99"/>
      <c r="UQC44" s="99"/>
      <c r="UQD44" s="99"/>
      <c r="UQE44" s="99"/>
      <c r="UQF44" s="99"/>
      <c r="UQG44" s="99"/>
      <c r="UQH44" s="99"/>
      <c r="UQI44" s="99"/>
      <c r="UQJ44" s="99"/>
      <c r="UQK44" s="99"/>
      <c r="UQL44" s="99"/>
      <c r="UQM44" s="99"/>
      <c r="UQN44" s="99"/>
      <c r="UQO44" s="99"/>
      <c r="UQP44" s="99"/>
      <c r="UQQ44" s="99"/>
      <c r="UQR44" s="99"/>
      <c r="UQS44" s="99"/>
      <c r="UQT44" s="99"/>
      <c r="UQU44" s="99"/>
      <c r="UQV44" s="99"/>
      <c r="UQW44" s="99"/>
      <c r="UQX44" s="99"/>
      <c r="UQY44" s="99"/>
      <c r="UQZ44" s="99"/>
      <c r="URA44" s="99"/>
      <c r="URB44" s="99"/>
      <c r="URC44" s="99"/>
      <c r="URD44" s="99"/>
      <c r="URE44" s="99"/>
      <c r="URF44" s="99"/>
      <c r="URG44" s="99"/>
      <c r="URH44" s="99"/>
      <c r="URI44" s="99"/>
      <c r="URJ44" s="99"/>
      <c r="URK44" s="99"/>
      <c r="URL44" s="99"/>
      <c r="URM44" s="99"/>
      <c r="URN44" s="99"/>
      <c r="URO44" s="99"/>
      <c r="URP44" s="99"/>
      <c r="URQ44" s="99"/>
      <c r="URR44" s="99"/>
      <c r="URS44" s="99"/>
      <c r="URT44" s="99"/>
      <c r="URU44" s="99"/>
      <c r="URV44" s="99"/>
      <c r="URW44" s="99"/>
      <c r="URX44" s="99"/>
      <c r="URY44" s="99"/>
      <c r="URZ44" s="99"/>
      <c r="USA44" s="99"/>
      <c r="USB44" s="99"/>
      <c r="USC44" s="99"/>
      <c r="USD44" s="99"/>
      <c r="USE44" s="99"/>
      <c r="USF44" s="99"/>
      <c r="USG44" s="99"/>
      <c r="USH44" s="99"/>
      <c r="USI44" s="99"/>
      <c r="USJ44" s="99"/>
      <c r="USK44" s="99"/>
      <c r="USL44" s="99"/>
      <c r="USM44" s="99"/>
      <c r="USN44" s="99"/>
      <c r="USO44" s="99"/>
      <c r="USP44" s="99"/>
      <c r="USQ44" s="99"/>
      <c r="USR44" s="99"/>
      <c r="USS44" s="99"/>
      <c r="UST44" s="99"/>
      <c r="USU44" s="99"/>
      <c r="USV44" s="99"/>
      <c r="USW44" s="99"/>
      <c r="USX44" s="99"/>
      <c r="USY44" s="99"/>
      <c r="USZ44" s="99"/>
      <c r="UTA44" s="99"/>
      <c r="UTB44" s="99"/>
      <c r="UTC44" s="99"/>
      <c r="UTD44" s="99"/>
      <c r="UTE44" s="99"/>
      <c r="UTF44" s="99"/>
      <c r="UTG44" s="99"/>
      <c r="UTH44" s="99"/>
      <c r="UTI44" s="99"/>
      <c r="UTJ44" s="99"/>
      <c r="UTK44" s="99"/>
      <c r="UTL44" s="99"/>
      <c r="UTM44" s="99"/>
      <c r="UTN44" s="99"/>
      <c r="UTO44" s="99"/>
      <c r="UTP44" s="99"/>
      <c r="UTQ44" s="99"/>
      <c r="UTR44" s="99"/>
      <c r="UTS44" s="99"/>
      <c r="UTT44" s="99"/>
      <c r="UTU44" s="99"/>
      <c r="UTV44" s="99"/>
      <c r="UTW44" s="99"/>
      <c r="UTX44" s="99"/>
      <c r="UTY44" s="99"/>
      <c r="UTZ44" s="99"/>
      <c r="UUA44" s="99"/>
      <c r="UUB44" s="99"/>
      <c r="UUC44" s="99"/>
      <c r="UUD44" s="99"/>
      <c r="UUE44" s="99"/>
      <c r="UUF44" s="99"/>
      <c r="UUG44" s="99"/>
      <c r="UUH44" s="99"/>
      <c r="UUI44" s="99"/>
      <c r="UUJ44" s="99"/>
      <c r="UUK44" s="99"/>
      <c r="UUL44" s="99"/>
      <c r="UUM44" s="99"/>
      <c r="UUN44" s="99"/>
      <c r="UUO44" s="99"/>
      <c r="UUP44" s="99"/>
      <c r="UUQ44" s="99"/>
      <c r="UUR44" s="99"/>
      <c r="UUS44" s="99"/>
      <c r="UUT44" s="99"/>
      <c r="UUU44" s="99"/>
      <c r="UUV44" s="99"/>
      <c r="UUW44" s="99"/>
      <c r="UUX44" s="99"/>
      <c r="UUY44" s="99"/>
      <c r="UUZ44" s="99"/>
      <c r="UVA44" s="99"/>
      <c r="UVB44" s="99"/>
      <c r="UVC44" s="99"/>
      <c r="UVD44" s="99"/>
      <c r="UVE44" s="99"/>
      <c r="UVF44" s="99"/>
      <c r="UVG44" s="99"/>
      <c r="UVH44" s="99"/>
      <c r="UVI44" s="99"/>
      <c r="UVJ44" s="99"/>
      <c r="UVK44" s="99"/>
      <c r="UVL44" s="99"/>
      <c r="UVM44" s="99"/>
      <c r="UVN44" s="99"/>
      <c r="UVO44" s="99"/>
      <c r="UVP44" s="99"/>
      <c r="UVQ44" s="99"/>
      <c r="UVR44" s="99"/>
      <c r="UVS44" s="99"/>
      <c r="UVT44" s="99"/>
      <c r="UVU44" s="99"/>
      <c r="UVV44" s="99"/>
      <c r="UVW44" s="99"/>
      <c r="UVX44" s="99"/>
      <c r="UVY44" s="99"/>
      <c r="UVZ44" s="99"/>
      <c r="UWA44" s="99"/>
      <c r="UWB44" s="99"/>
      <c r="UWC44" s="99"/>
      <c r="UWD44" s="99"/>
      <c r="UWE44" s="99"/>
      <c r="UWF44" s="99"/>
      <c r="UWG44" s="99"/>
      <c r="UWH44" s="99"/>
      <c r="UWI44" s="99"/>
      <c r="UWJ44" s="99"/>
      <c r="UWK44" s="99"/>
      <c r="UWL44" s="99"/>
      <c r="UWM44" s="99"/>
      <c r="UWN44" s="99"/>
      <c r="UWO44" s="99"/>
      <c r="UWP44" s="99"/>
      <c r="UWQ44" s="99"/>
      <c r="UWR44" s="99"/>
      <c r="UWS44" s="99"/>
      <c r="UWT44" s="99"/>
      <c r="UWU44" s="99"/>
      <c r="UWV44" s="99"/>
      <c r="UWW44" s="99"/>
      <c r="UWX44" s="99"/>
      <c r="UWY44" s="99"/>
      <c r="UWZ44" s="99"/>
      <c r="UXA44" s="99"/>
      <c r="UXB44" s="99"/>
      <c r="UXC44" s="99"/>
      <c r="UXD44" s="99"/>
      <c r="UXE44" s="99"/>
      <c r="UXF44" s="99"/>
      <c r="UXG44" s="99"/>
      <c r="UXH44" s="99"/>
      <c r="UXI44" s="99"/>
      <c r="UXJ44" s="99"/>
      <c r="UXK44" s="99"/>
      <c r="UXL44" s="99"/>
      <c r="UXM44" s="99"/>
      <c r="UXN44" s="99"/>
      <c r="UXO44" s="99"/>
      <c r="UXP44" s="99"/>
      <c r="UXQ44" s="99"/>
      <c r="UXR44" s="99"/>
      <c r="UXS44" s="99"/>
      <c r="UXT44" s="99"/>
      <c r="UXU44" s="99"/>
      <c r="UXV44" s="99"/>
      <c r="UXW44" s="99"/>
      <c r="UXX44" s="99"/>
      <c r="UXY44" s="99"/>
      <c r="UXZ44" s="99"/>
      <c r="UYA44" s="99"/>
      <c r="UYB44" s="99"/>
      <c r="UYC44" s="99"/>
      <c r="UYD44" s="99"/>
      <c r="UYE44" s="99"/>
      <c r="UYF44" s="99"/>
      <c r="UYG44" s="99"/>
      <c r="UYH44" s="99"/>
      <c r="UYI44" s="99"/>
      <c r="UYJ44" s="99"/>
      <c r="UYK44" s="99"/>
      <c r="UYL44" s="99"/>
      <c r="UYM44" s="99"/>
      <c r="UYN44" s="99"/>
      <c r="UYO44" s="99"/>
      <c r="UYP44" s="99"/>
      <c r="UYQ44" s="99"/>
      <c r="UYR44" s="99"/>
      <c r="UYS44" s="99"/>
      <c r="UYT44" s="99"/>
      <c r="UYU44" s="99"/>
      <c r="UYV44" s="99"/>
      <c r="UYW44" s="99"/>
      <c r="UYX44" s="99"/>
      <c r="UYY44" s="99"/>
      <c r="UYZ44" s="99"/>
      <c r="UZA44" s="99"/>
      <c r="UZB44" s="99"/>
      <c r="UZC44" s="99"/>
      <c r="UZD44" s="99"/>
      <c r="UZE44" s="99"/>
      <c r="UZF44" s="99"/>
      <c r="UZG44" s="99"/>
      <c r="UZH44" s="99"/>
      <c r="UZI44" s="99"/>
      <c r="UZJ44" s="99"/>
      <c r="UZK44" s="99"/>
      <c r="UZL44" s="99"/>
      <c r="UZM44" s="99"/>
      <c r="UZN44" s="99"/>
      <c r="UZO44" s="99"/>
      <c r="UZP44" s="99"/>
      <c r="UZQ44" s="99"/>
      <c r="UZR44" s="99"/>
      <c r="UZS44" s="99"/>
      <c r="UZT44" s="99"/>
      <c r="UZU44" s="99"/>
      <c r="UZV44" s="99"/>
      <c r="UZW44" s="99"/>
      <c r="UZX44" s="99"/>
      <c r="UZY44" s="99"/>
      <c r="UZZ44" s="99"/>
      <c r="VAA44" s="99"/>
      <c r="VAB44" s="99"/>
      <c r="VAC44" s="99"/>
      <c r="VAD44" s="99"/>
      <c r="VAE44" s="99"/>
      <c r="VAF44" s="99"/>
      <c r="VAG44" s="99"/>
      <c r="VAH44" s="99"/>
      <c r="VAI44" s="99"/>
      <c r="VAJ44" s="99"/>
      <c r="VAK44" s="99"/>
      <c r="VAL44" s="99"/>
      <c r="VAM44" s="99"/>
      <c r="VAN44" s="99"/>
      <c r="VAO44" s="99"/>
      <c r="VAP44" s="99"/>
      <c r="VAQ44" s="99"/>
      <c r="VAR44" s="99"/>
      <c r="VAS44" s="99"/>
      <c r="VAT44" s="99"/>
      <c r="VAU44" s="99"/>
      <c r="VAV44" s="99"/>
      <c r="VAW44" s="99"/>
      <c r="VAX44" s="99"/>
      <c r="VAY44" s="99"/>
      <c r="VAZ44" s="99"/>
      <c r="VBA44" s="99"/>
      <c r="VBB44" s="99"/>
      <c r="VBC44" s="99"/>
      <c r="VBD44" s="99"/>
      <c r="VBE44" s="99"/>
      <c r="VBF44" s="99"/>
      <c r="VBG44" s="99"/>
      <c r="VBH44" s="99"/>
      <c r="VBI44" s="99"/>
      <c r="VBJ44" s="99"/>
      <c r="VBK44" s="99"/>
      <c r="VBL44" s="99"/>
      <c r="VBM44" s="99"/>
      <c r="VBN44" s="99"/>
      <c r="VBO44" s="99"/>
      <c r="VBP44" s="99"/>
      <c r="VBQ44" s="99"/>
      <c r="VBR44" s="99"/>
      <c r="VBS44" s="99"/>
      <c r="VBT44" s="99"/>
      <c r="VBU44" s="99"/>
      <c r="VBV44" s="99"/>
      <c r="VBW44" s="99"/>
      <c r="VBX44" s="99"/>
      <c r="VBY44" s="99"/>
      <c r="VBZ44" s="99"/>
      <c r="VCA44" s="99"/>
      <c r="VCB44" s="99"/>
      <c r="VCC44" s="99"/>
      <c r="VCD44" s="99"/>
      <c r="VCE44" s="99"/>
      <c r="VCF44" s="99"/>
      <c r="VCG44" s="99"/>
      <c r="VCH44" s="99"/>
      <c r="VCI44" s="99"/>
      <c r="VCJ44" s="99"/>
      <c r="VCK44" s="99"/>
      <c r="VCL44" s="99"/>
      <c r="VCM44" s="99"/>
      <c r="VCN44" s="99"/>
      <c r="VCO44" s="99"/>
      <c r="VCP44" s="99"/>
      <c r="VCQ44" s="99"/>
      <c r="VCR44" s="99"/>
      <c r="VCS44" s="99"/>
      <c r="VCT44" s="99"/>
      <c r="VCU44" s="99"/>
      <c r="VCV44" s="99"/>
      <c r="VCW44" s="99"/>
      <c r="VCX44" s="99"/>
      <c r="VCY44" s="99"/>
      <c r="VCZ44" s="99"/>
      <c r="VDA44" s="99"/>
      <c r="VDB44" s="99"/>
      <c r="VDC44" s="99"/>
      <c r="VDD44" s="99"/>
      <c r="VDE44" s="99"/>
      <c r="VDF44" s="99"/>
      <c r="VDG44" s="99"/>
      <c r="VDH44" s="99"/>
      <c r="VDI44" s="99"/>
      <c r="VDJ44" s="99"/>
      <c r="VDK44" s="99"/>
      <c r="VDL44" s="99"/>
      <c r="VDM44" s="99"/>
      <c r="VDN44" s="99"/>
      <c r="VDO44" s="99"/>
      <c r="VDP44" s="99"/>
      <c r="VDQ44" s="99"/>
      <c r="VDR44" s="99"/>
      <c r="VDS44" s="99"/>
      <c r="VDT44" s="99"/>
      <c r="VDU44" s="99"/>
      <c r="VDV44" s="99"/>
      <c r="VDW44" s="99"/>
      <c r="VDX44" s="99"/>
      <c r="VDY44" s="99"/>
      <c r="VDZ44" s="99"/>
      <c r="VEA44" s="99"/>
      <c r="VEB44" s="99"/>
      <c r="VEC44" s="99"/>
      <c r="VED44" s="99"/>
      <c r="VEE44" s="99"/>
      <c r="VEF44" s="99"/>
      <c r="VEG44" s="99"/>
      <c r="VEH44" s="99"/>
      <c r="VEI44" s="99"/>
      <c r="VEJ44" s="99"/>
      <c r="VEK44" s="99"/>
      <c r="VEL44" s="99"/>
      <c r="VEM44" s="99"/>
      <c r="VEN44" s="99"/>
      <c r="VEO44" s="99"/>
      <c r="VEP44" s="99"/>
      <c r="VEQ44" s="99"/>
      <c r="VER44" s="99"/>
      <c r="VES44" s="99"/>
      <c r="VET44" s="99"/>
      <c r="VEU44" s="99"/>
      <c r="VEV44" s="99"/>
      <c r="VEW44" s="99"/>
      <c r="VEX44" s="99"/>
      <c r="VEY44" s="99"/>
      <c r="VEZ44" s="99"/>
      <c r="VFA44" s="99"/>
      <c r="VFB44" s="99"/>
      <c r="VFC44" s="99"/>
      <c r="VFD44" s="99"/>
      <c r="VFE44" s="99"/>
      <c r="VFF44" s="99"/>
      <c r="VFG44" s="99"/>
      <c r="VFH44" s="99"/>
      <c r="VFI44" s="99"/>
      <c r="VFJ44" s="99"/>
      <c r="VFK44" s="99"/>
      <c r="VFL44" s="99"/>
      <c r="VFM44" s="99"/>
      <c r="VFN44" s="99"/>
      <c r="VFO44" s="99"/>
      <c r="VFP44" s="99"/>
      <c r="VFQ44" s="99"/>
      <c r="VFR44" s="99"/>
      <c r="VFS44" s="99"/>
      <c r="VFT44" s="99"/>
      <c r="VFU44" s="99"/>
      <c r="VFV44" s="99"/>
      <c r="VFW44" s="99"/>
      <c r="VFX44" s="99"/>
      <c r="VFY44" s="99"/>
      <c r="VFZ44" s="99"/>
      <c r="VGA44" s="99"/>
      <c r="VGB44" s="99"/>
      <c r="VGC44" s="99"/>
      <c r="VGD44" s="99"/>
      <c r="VGE44" s="99"/>
      <c r="VGF44" s="99"/>
      <c r="VGG44" s="99"/>
      <c r="VGH44" s="99"/>
      <c r="VGI44" s="99"/>
      <c r="VGJ44" s="99"/>
      <c r="VGK44" s="99"/>
      <c r="VGL44" s="99"/>
      <c r="VGM44" s="99"/>
      <c r="VGN44" s="99"/>
      <c r="VGO44" s="99"/>
      <c r="VGP44" s="99"/>
      <c r="VGQ44" s="99"/>
      <c r="VGR44" s="99"/>
      <c r="VGS44" s="99"/>
      <c r="VGT44" s="99"/>
      <c r="VGU44" s="99"/>
      <c r="VGV44" s="99"/>
      <c r="VGW44" s="99"/>
      <c r="VGX44" s="99"/>
      <c r="VGY44" s="99"/>
      <c r="VGZ44" s="99"/>
      <c r="VHA44" s="99"/>
      <c r="VHB44" s="99"/>
      <c r="VHC44" s="99"/>
      <c r="VHD44" s="99"/>
      <c r="VHE44" s="99"/>
      <c r="VHF44" s="99"/>
      <c r="VHG44" s="99"/>
      <c r="VHH44" s="99"/>
      <c r="VHI44" s="99"/>
      <c r="VHJ44" s="99"/>
      <c r="VHK44" s="99"/>
      <c r="VHL44" s="99"/>
      <c r="VHM44" s="99"/>
      <c r="VHN44" s="99"/>
      <c r="VHO44" s="99"/>
      <c r="VHP44" s="99"/>
      <c r="VHQ44" s="99"/>
      <c r="VHR44" s="99"/>
      <c r="VHS44" s="99"/>
      <c r="VHT44" s="99"/>
      <c r="VHU44" s="99"/>
      <c r="VHV44" s="99"/>
      <c r="VHW44" s="99"/>
      <c r="VHX44" s="99"/>
      <c r="VHY44" s="99"/>
      <c r="VHZ44" s="99"/>
      <c r="VIA44" s="99"/>
      <c r="VIB44" s="99"/>
      <c r="VIC44" s="99"/>
      <c r="VID44" s="99"/>
      <c r="VIE44" s="99"/>
      <c r="VIF44" s="99"/>
      <c r="VIG44" s="99"/>
      <c r="VIH44" s="99"/>
      <c r="VII44" s="99"/>
      <c r="VIJ44" s="99"/>
      <c r="VIK44" s="99"/>
      <c r="VIL44" s="99"/>
      <c r="VIM44" s="99"/>
      <c r="VIN44" s="99"/>
      <c r="VIO44" s="99"/>
      <c r="VIP44" s="99"/>
      <c r="VIQ44" s="99"/>
      <c r="VIR44" s="99"/>
      <c r="VIS44" s="99"/>
      <c r="VIT44" s="99"/>
      <c r="VIU44" s="99"/>
      <c r="VIV44" s="99"/>
      <c r="VIW44" s="99"/>
      <c r="VIX44" s="99"/>
      <c r="VIY44" s="99"/>
      <c r="VIZ44" s="99"/>
      <c r="VJA44" s="99"/>
      <c r="VJB44" s="99"/>
      <c r="VJC44" s="99"/>
      <c r="VJD44" s="99"/>
      <c r="VJE44" s="99"/>
      <c r="VJF44" s="99"/>
      <c r="VJG44" s="99"/>
      <c r="VJH44" s="99"/>
      <c r="VJI44" s="99"/>
      <c r="VJJ44" s="99"/>
      <c r="VJK44" s="99"/>
      <c r="VJL44" s="99"/>
      <c r="VJM44" s="99"/>
      <c r="VJN44" s="99"/>
      <c r="VJO44" s="99"/>
      <c r="VJP44" s="99"/>
      <c r="VJQ44" s="99"/>
      <c r="VJR44" s="99"/>
      <c r="VJS44" s="99"/>
      <c r="VJT44" s="99"/>
      <c r="VJU44" s="99"/>
      <c r="VJV44" s="99"/>
      <c r="VJW44" s="99"/>
      <c r="VJX44" s="99"/>
      <c r="VJY44" s="99"/>
      <c r="VJZ44" s="99"/>
      <c r="VKA44" s="99"/>
      <c r="VKB44" s="99"/>
      <c r="VKC44" s="99"/>
      <c r="VKD44" s="99"/>
      <c r="VKE44" s="99"/>
      <c r="VKF44" s="99"/>
      <c r="VKG44" s="99"/>
      <c r="VKH44" s="99"/>
      <c r="VKI44" s="99"/>
      <c r="VKJ44" s="99"/>
      <c r="VKK44" s="99"/>
      <c r="VKL44" s="99"/>
      <c r="VKM44" s="99"/>
      <c r="VKN44" s="99"/>
      <c r="VKO44" s="99"/>
      <c r="VKP44" s="99"/>
      <c r="VKQ44" s="99"/>
      <c r="VKR44" s="99"/>
      <c r="VKS44" s="99"/>
      <c r="VKT44" s="99"/>
      <c r="VKU44" s="99"/>
      <c r="VKV44" s="99"/>
      <c r="VKW44" s="99"/>
      <c r="VKX44" s="99"/>
      <c r="VKY44" s="99"/>
      <c r="VKZ44" s="99"/>
      <c r="VLA44" s="99"/>
      <c r="VLB44" s="99"/>
      <c r="VLC44" s="99"/>
      <c r="VLD44" s="99"/>
      <c r="VLE44" s="99"/>
      <c r="VLF44" s="99"/>
      <c r="VLG44" s="99"/>
      <c r="VLH44" s="99"/>
      <c r="VLI44" s="99"/>
      <c r="VLJ44" s="99"/>
      <c r="VLK44" s="99"/>
      <c r="VLL44" s="99"/>
      <c r="VLM44" s="99"/>
      <c r="VLN44" s="99"/>
      <c r="VLO44" s="99"/>
      <c r="VLP44" s="99"/>
      <c r="VLQ44" s="99"/>
      <c r="VLR44" s="99"/>
      <c r="VLS44" s="99"/>
      <c r="VLT44" s="99"/>
      <c r="VLU44" s="99"/>
      <c r="VLV44" s="99"/>
      <c r="VLW44" s="99"/>
      <c r="VLX44" s="99"/>
      <c r="VLY44" s="99"/>
      <c r="VLZ44" s="99"/>
      <c r="VMA44" s="99"/>
      <c r="VMB44" s="99"/>
      <c r="VMC44" s="99"/>
      <c r="VMD44" s="99"/>
      <c r="VME44" s="99"/>
      <c r="VMF44" s="99"/>
      <c r="VMG44" s="99"/>
      <c r="VMH44" s="99"/>
      <c r="VMI44" s="99"/>
      <c r="VMJ44" s="99"/>
      <c r="VMK44" s="99"/>
      <c r="VML44" s="99"/>
      <c r="VMM44" s="99"/>
      <c r="VMN44" s="99"/>
      <c r="VMO44" s="99"/>
      <c r="VMP44" s="99"/>
      <c r="VMQ44" s="99"/>
      <c r="VMR44" s="99"/>
      <c r="VMS44" s="99"/>
      <c r="VMT44" s="99"/>
      <c r="VMU44" s="99"/>
      <c r="VMV44" s="99"/>
      <c r="VMW44" s="99"/>
      <c r="VMX44" s="99"/>
      <c r="VMY44" s="99"/>
      <c r="VMZ44" s="99"/>
      <c r="VNA44" s="99"/>
      <c r="VNB44" s="99"/>
      <c r="VNC44" s="99"/>
      <c r="VND44" s="99"/>
      <c r="VNE44" s="99"/>
      <c r="VNF44" s="99"/>
      <c r="VNG44" s="99"/>
      <c r="VNH44" s="99"/>
      <c r="VNI44" s="99"/>
      <c r="VNJ44" s="99"/>
      <c r="VNK44" s="99"/>
      <c r="VNL44" s="99"/>
      <c r="VNM44" s="99"/>
      <c r="VNN44" s="99"/>
      <c r="VNO44" s="99"/>
      <c r="VNP44" s="99"/>
      <c r="VNQ44" s="99"/>
      <c r="VNR44" s="99"/>
      <c r="VNS44" s="99"/>
      <c r="VNT44" s="99"/>
      <c r="VNU44" s="99"/>
      <c r="VNV44" s="99"/>
      <c r="VNW44" s="99"/>
      <c r="VNX44" s="99"/>
      <c r="VNY44" s="99"/>
      <c r="VNZ44" s="99"/>
      <c r="VOA44" s="99"/>
      <c r="VOB44" s="99"/>
      <c r="VOC44" s="99"/>
      <c r="VOD44" s="99"/>
      <c r="VOE44" s="99"/>
      <c r="VOF44" s="99"/>
      <c r="VOG44" s="99"/>
      <c r="VOH44" s="99"/>
      <c r="VOI44" s="99"/>
      <c r="VOJ44" s="99"/>
      <c r="VOK44" s="99"/>
      <c r="VOL44" s="99"/>
      <c r="VOM44" s="99"/>
      <c r="VON44" s="99"/>
      <c r="VOO44" s="99"/>
      <c r="VOP44" s="99"/>
      <c r="VOQ44" s="99"/>
      <c r="VOR44" s="99"/>
      <c r="VOS44" s="99"/>
      <c r="VOT44" s="99"/>
      <c r="VOU44" s="99"/>
      <c r="VOV44" s="99"/>
      <c r="VOW44" s="99"/>
      <c r="VOX44" s="99"/>
      <c r="VOY44" s="99"/>
      <c r="VOZ44" s="99"/>
      <c r="VPA44" s="99"/>
      <c r="VPB44" s="99"/>
      <c r="VPC44" s="99"/>
      <c r="VPD44" s="99"/>
      <c r="VPE44" s="99"/>
      <c r="VPF44" s="99"/>
      <c r="VPG44" s="99"/>
      <c r="VPH44" s="99"/>
      <c r="VPI44" s="99"/>
      <c r="VPJ44" s="99"/>
      <c r="VPK44" s="99"/>
      <c r="VPL44" s="99"/>
      <c r="VPM44" s="99"/>
      <c r="VPN44" s="99"/>
      <c r="VPO44" s="99"/>
      <c r="VPP44" s="99"/>
      <c r="VPQ44" s="99"/>
      <c r="VPR44" s="99"/>
      <c r="VPS44" s="99"/>
      <c r="VPT44" s="99"/>
      <c r="VPU44" s="99"/>
      <c r="VPV44" s="99"/>
      <c r="VPW44" s="99"/>
      <c r="VPX44" s="99"/>
      <c r="VPY44" s="99"/>
      <c r="VPZ44" s="99"/>
      <c r="VQA44" s="99"/>
      <c r="VQB44" s="99"/>
      <c r="VQC44" s="99"/>
      <c r="VQD44" s="99"/>
      <c r="VQE44" s="99"/>
      <c r="VQF44" s="99"/>
      <c r="VQG44" s="99"/>
      <c r="VQH44" s="99"/>
      <c r="VQI44" s="99"/>
      <c r="VQJ44" s="99"/>
      <c r="VQK44" s="99"/>
      <c r="VQL44" s="99"/>
      <c r="VQM44" s="99"/>
      <c r="VQN44" s="99"/>
      <c r="VQO44" s="99"/>
      <c r="VQP44" s="99"/>
      <c r="VQQ44" s="99"/>
      <c r="VQR44" s="99"/>
      <c r="VQS44" s="99"/>
      <c r="VQT44" s="99"/>
      <c r="VQU44" s="99"/>
      <c r="VQV44" s="99"/>
      <c r="VQW44" s="99"/>
      <c r="VQX44" s="99"/>
      <c r="VQY44" s="99"/>
      <c r="VQZ44" s="99"/>
      <c r="VRA44" s="99"/>
      <c r="VRB44" s="99"/>
      <c r="VRC44" s="99"/>
      <c r="VRD44" s="99"/>
      <c r="VRE44" s="99"/>
      <c r="VRF44" s="99"/>
      <c r="VRG44" s="99"/>
      <c r="VRH44" s="99"/>
      <c r="VRI44" s="99"/>
      <c r="VRJ44" s="99"/>
      <c r="VRK44" s="99"/>
      <c r="VRL44" s="99"/>
      <c r="VRM44" s="99"/>
      <c r="VRN44" s="99"/>
      <c r="VRO44" s="99"/>
      <c r="VRP44" s="99"/>
      <c r="VRQ44" s="99"/>
      <c r="VRR44" s="99"/>
      <c r="VRS44" s="99"/>
      <c r="VRT44" s="99"/>
      <c r="VRU44" s="99"/>
      <c r="VRV44" s="99"/>
      <c r="VRW44" s="99"/>
      <c r="VRX44" s="99"/>
      <c r="VRY44" s="99"/>
      <c r="VRZ44" s="99"/>
      <c r="VSA44" s="99"/>
      <c r="VSB44" s="99"/>
      <c r="VSC44" s="99"/>
      <c r="VSD44" s="99"/>
      <c r="VSE44" s="99"/>
      <c r="VSF44" s="99"/>
      <c r="VSG44" s="99"/>
      <c r="VSH44" s="99"/>
      <c r="VSI44" s="99"/>
      <c r="VSJ44" s="99"/>
      <c r="VSK44" s="99"/>
      <c r="VSL44" s="99"/>
      <c r="VSM44" s="99"/>
      <c r="VSN44" s="99"/>
      <c r="VSO44" s="99"/>
      <c r="VSP44" s="99"/>
      <c r="VSQ44" s="99"/>
      <c r="VSR44" s="99"/>
      <c r="VSS44" s="99"/>
      <c r="VST44" s="99"/>
      <c r="VSU44" s="99"/>
      <c r="VSV44" s="99"/>
      <c r="VSW44" s="99"/>
      <c r="VSX44" s="99"/>
      <c r="VSY44" s="99"/>
      <c r="VSZ44" s="99"/>
      <c r="VTA44" s="99"/>
      <c r="VTB44" s="99"/>
      <c r="VTC44" s="99"/>
      <c r="VTD44" s="99"/>
      <c r="VTE44" s="99"/>
      <c r="VTF44" s="99"/>
      <c r="VTG44" s="99"/>
      <c r="VTH44" s="99"/>
      <c r="VTI44" s="99"/>
      <c r="VTJ44" s="99"/>
      <c r="VTK44" s="99"/>
      <c r="VTL44" s="99"/>
      <c r="VTM44" s="99"/>
      <c r="VTN44" s="99"/>
      <c r="VTO44" s="99"/>
      <c r="VTP44" s="99"/>
      <c r="VTQ44" s="99"/>
      <c r="VTR44" s="99"/>
      <c r="VTS44" s="99"/>
      <c r="VTT44" s="99"/>
      <c r="VTU44" s="99"/>
      <c r="VTV44" s="99"/>
      <c r="VTW44" s="99"/>
      <c r="VTX44" s="99"/>
      <c r="VTY44" s="99"/>
      <c r="VTZ44" s="99"/>
      <c r="VUA44" s="99"/>
      <c r="VUB44" s="99"/>
      <c r="VUC44" s="99"/>
      <c r="VUD44" s="99"/>
      <c r="VUE44" s="99"/>
      <c r="VUF44" s="99"/>
      <c r="VUG44" s="99"/>
      <c r="VUH44" s="99"/>
      <c r="VUI44" s="99"/>
      <c r="VUJ44" s="99"/>
      <c r="VUK44" s="99"/>
      <c r="VUL44" s="99"/>
      <c r="VUM44" s="99"/>
      <c r="VUN44" s="99"/>
      <c r="VUO44" s="99"/>
      <c r="VUP44" s="99"/>
      <c r="VUQ44" s="99"/>
      <c r="VUR44" s="99"/>
      <c r="VUS44" s="99"/>
      <c r="VUT44" s="99"/>
      <c r="VUU44" s="99"/>
      <c r="VUV44" s="99"/>
      <c r="VUW44" s="99"/>
      <c r="VUX44" s="99"/>
      <c r="VUY44" s="99"/>
      <c r="VUZ44" s="99"/>
      <c r="VVA44" s="99"/>
      <c r="VVB44" s="99"/>
      <c r="VVC44" s="99"/>
      <c r="VVD44" s="99"/>
      <c r="VVE44" s="99"/>
      <c r="VVF44" s="99"/>
      <c r="VVG44" s="99"/>
      <c r="VVH44" s="99"/>
      <c r="VVI44" s="99"/>
      <c r="VVJ44" s="99"/>
      <c r="VVK44" s="99"/>
      <c r="VVL44" s="99"/>
      <c r="VVM44" s="99"/>
      <c r="VVN44" s="99"/>
      <c r="VVO44" s="99"/>
      <c r="VVP44" s="99"/>
      <c r="VVQ44" s="99"/>
      <c r="VVR44" s="99"/>
      <c r="VVS44" s="99"/>
      <c r="VVT44" s="99"/>
      <c r="VVU44" s="99"/>
      <c r="VVV44" s="99"/>
      <c r="VVW44" s="99"/>
      <c r="VVX44" s="99"/>
      <c r="VVY44" s="99"/>
      <c r="VVZ44" s="99"/>
      <c r="VWA44" s="99"/>
      <c r="VWB44" s="99"/>
      <c r="VWC44" s="99"/>
      <c r="VWD44" s="99"/>
      <c r="VWE44" s="99"/>
      <c r="VWF44" s="99"/>
      <c r="VWG44" s="99"/>
      <c r="VWH44" s="99"/>
      <c r="VWI44" s="99"/>
      <c r="VWJ44" s="99"/>
      <c r="VWK44" s="99"/>
      <c r="VWL44" s="99"/>
      <c r="VWM44" s="99"/>
      <c r="VWN44" s="99"/>
      <c r="VWO44" s="99"/>
      <c r="VWP44" s="99"/>
      <c r="VWQ44" s="99"/>
      <c r="VWR44" s="99"/>
      <c r="VWS44" s="99"/>
      <c r="VWT44" s="99"/>
      <c r="VWU44" s="99"/>
      <c r="VWV44" s="99"/>
      <c r="VWW44" s="99"/>
      <c r="VWX44" s="99"/>
      <c r="VWY44" s="99"/>
      <c r="VWZ44" s="99"/>
      <c r="VXA44" s="99"/>
      <c r="VXB44" s="99"/>
      <c r="VXC44" s="99"/>
      <c r="VXD44" s="99"/>
      <c r="VXE44" s="99"/>
      <c r="VXF44" s="99"/>
      <c r="VXG44" s="99"/>
      <c r="VXH44" s="99"/>
      <c r="VXI44" s="99"/>
      <c r="VXJ44" s="99"/>
      <c r="VXK44" s="99"/>
      <c r="VXL44" s="99"/>
      <c r="VXM44" s="99"/>
      <c r="VXN44" s="99"/>
      <c r="VXO44" s="99"/>
      <c r="VXP44" s="99"/>
      <c r="VXQ44" s="99"/>
      <c r="VXR44" s="99"/>
      <c r="VXS44" s="99"/>
      <c r="VXT44" s="99"/>
      <c r="VXU44" s="99"/>
      <c r="VXV44" s="99"/>
      <c r="VXW44" s="99"/>
      <c r="VXX44" s="99"/>
      <c r="VXY44" s="99"/>
      <c r="VXZ44" s="99"/>
      <c r="VYA44" s="99"/>
      <c r="VYB44" s="99"/>
      <c r="VYC44" s="99"/>
      <c r="VYD44" s="99"/>
      <c r="VYE44" s="99"/>
      <c r="VYF44" s="99"/>
      <c r="VYG44" s="99"/>
      <c r="VYH44" s="99"/>
      <c r="VYI44" s="99"/>
      <c r="VYJ44" s="99"/>
      <c r="VYK44" s="99"/>
      <c r="VYL44" s="99"/>
      <c r="VYM44" s="99"/>
      <c r="VYN44" s="99"/>
      <c r="VYO44" s="99"/>
      <c r="VYP44" s="99"/>
      <c r="VYQ44" s="99"/>
      <c r="VYR44" s="99"/>
      <c r="VYS44" s="99"/>
      <c r="VYT44" s="99"/>
      <c r="VYU44" s="99"/>
      <c r="VYV44" s="99"/>
      <c r="VYW44" s="99"/>
      <c r="VYX44" s="99"/>
      <c r="VYY44" s="99"/>
      <c r="VYZ44" s="99"/>
      <c r="VZA44" s="99"/>
      <c r="VZB44" s="99"/>
      <c r="VZC44" s="99"/>
      <c r="VZD44" s="99"/>
      <c r="VZE44" s="99"/>
      <c r="VZF44" s="99"/>
      <c r="VZG44" s="99"/>
      <c r="VZH44" s="99"/>
      <c r="VZI44" s="99"/>
      <c r="VZJ44" s="99"/>
      <c r="VZK44" s="99"/>
      <c r="VZL44" s="99"/>
      <c r="VZM44" s="99"/>
      <c r="VZN44" s="99"/>
      <c r="VZO44" s="99"/>
      <c r="VZP44" s="99"/>
      <c r="VZQ44" s="99"/>
      <c r="VZR44" s="99"/>
      <c r="VZS44" s="99"/>
      <c r="VZT44" s="99"/>
      <c r="VZU44" s="99"/>
      <c r="VZV44" s="99"/>
      <c r="VZW44" s="99"/>
      <c r="VZX44" s="99"/>
      <c r="VZY44" s="99"/>
      <c r="VZZ44" s="99"/>
      <c r="WAA44" s="99"/>
      <c r="WAB44" s="99"/>
      <c r="WAC44" s="99"/>
      <c r="WAD44" s="99"/>
      <c r="WAE44" s="99"/>
      <c r="WAF44" s="99"/>
      <c r="WAG44" s="99"/>
      <c r="WAH44" s="99"/>
      <c r="WAI44" s="99"/>
      <c r="WAJ44" s="99"/>
      <c r="WAK44" s="99"/>
      <c r="WAL44" s="99"/>
      <c r="WAM44" s="99"/>
      <c r="WAN44" s="99"/>
      <c r="WAO44" s="99"/>
      <c r="WAP44" s="99"/>
      <c r="WAQ44" s="99"/>
      <c r="WAR44" s="99"/>
      <c r="WAS44" s="99"/>
      <c r="WAT44" s="99"/>
      <c r="WAU44" s="99"/>
      <c r="WAV44" s="99"/>
      <c r="WAW44" s="99"/>
      <c r="WAX44" s="99"/>
      <c r="WAY44" s="99"/>
      <c r="WAZ44" s="99"/>
      <c r="WBA44" s="99"/>
      <c r="WBB44" s="99"/>
      <c r="WBC44" s="99"/>
      <c r="WBD44" s="99"/>
      <c r="WBE44" s="99"/>
      <c r="WBF44" s="99"/>
      <c r="WBG44" s="99"/>
      <c r="WBH44" s="99"/>
      <c r="WBI44" s="99"/>
      <c r="WBJ44" s="99"/>
      <c r="WBK44" s="99"/>
      <c r="WBL44" s="99"/>
      <c r="WBM44" s="99"/>
      <c r="WBN44" s="99"/>
      <c r="WBO44" s="99"/>
      <c r="WBP44" s="99"/>
      <c r="WBQ44" s="99"/>
      <c r="WBR44" s="99"/>
      <c r="WBS44" s="99"/>
      <c r="WBT44" s="99"/>
      <c r="WBU44" s="99"/>
      <c r="WBV44" s="99"/>
      <c r="WBW44" s="99"/>
      <c r="WBX44" s="99"/>
      <c r="WBY44" s="99"/>
      <c r="WBZ44" s="99"/>
      <c r="WCA44" s="99"/>
      <c r="WCB44" s="99"/>
      <c r="WCC44" s="99"/>
      <c r="WCD44" s="99"/>
      <c r="WCE44" s="99"/>
      <c r="WCF44" s="99"/>
      <c r="WCG44" s="99"/>
      <c r="WCH44" s="99"/>
      <c r="WCI44" s="99"/>
      <c r="WCJ44" s="99"/>
      <c r="WCK44" s="99"/>
      <c r="WCL44" s="99"/>
      <c r="WCM44" s="99"/>
      <c r="WCN44" s="99"/>
      <c r="WCO44" s="99"/>
      <c r="WCP44" s="99"/>
      <c r="WCQ44" s="99"/>
      <c r="WCR44" s="99"/>
      <c r="WCS44" s="99"/>
      <c r="WCT44" s="99"/>
      <c r="WCU44" s="99"/>
      <c r="WCV44" s="99"/>
      <c r="WCW44" s="99"/>
      <c r="WCX44" s="99"/>
      <c r="WCY44" s="99"/>
      <c r="WCZ44" s="99"/>
      <c r="WDA44" s="99"/>
      <c r="WDB44" s="99"/>
      <c r="WDC44" s="99"/>
      <c r="WDD44" s="99"/>
      <c r="WDE44" s="99"/>
      <c r="WDF44" s="99"/>
      <c r="WDG44" s="99"/>
      <c r="WDH44" s="99"/>
      <c r="WDI44" s="99"/>
      <c r="WDJ44" s="99"/>
      <c r="WDK44" s="99"/>
      <c r="WDL44" s="99"/>
      <c r="WDM44" s="99"/>
      <c r="WDN44" s="99"/>
      <c r="WDO44" s="99"/>
      <c r="WDP44" s="99"/>
      <c r="WDQ44" s="99"/>
      <c r="WDR44" s="99"/>
      <c r="WDS44" s="99"/>
      <c r="WDT44" s="99"/>
      <c r="WDU44" s="99"/>
      <c r="WDV44" s="99"/>
      <c r="WDW44" s="99"/>
      <c r="WDX44" s="99"/>
      <c r="WDY44" s="99"/>
      <c r="WDZ44" s="99"/>
      <c r="WEA44" s="99"/>
      <c r="WEB44" s="99"/>
      <c r="WEC44" s="99"/>
      <c r="WED44" s="99"/>
      <c r="WEE44" s="99"/>
      <c r="WEF44" s="99"/>
      <c r="WEG44" s="99"/>
      <c r="WEH44" s="99"/>
      <c r="WEI44" s="99"/>
      <c r="WEJ44" s="99"/>
      <c r="WEK44" s="99"/>
      <c r="WEL44" s="99"/>
      <c r="WEM44" s="99"/>
      <c r="WEN44" s="99"/>
      <c r="WEO44" s="99"/>
      <c r="WEP44" s="99"/>
      <c r="WEQ44" s="99"/>
      <c r="WER44" s="99"/>
      <c r="WES44" s="99"/>
      <c r="WET44" s="99"/>
      <c r="WEU44" s="99"/>
      <c r="WEV44" s="99"/>
      <c r="WEW44" s="99"/>
      <c r="WEX44" s="99"/>
      <c r="WEY44" s="99"/>
      <c r="WEZ44" s="99"/>
      <c r="WFA44" s="99"/>
      <c r="WFB44" s="99"/>
      <c r="WFC44" s="99"/>
      <c r="WFD44" s="99"/>
      <c r="WFE44" s="99"/>
      <c r="WFF44" s="99"/>
      <c r="WFG44" s="99"/>
      <c r="WFH44" s="99"/>
      <c r="WFI44" s="99"/>
      <c r="WFJ44" s="99"/>
      <c r="WFK44" s="99"/>
      <c r="WFL44" s="99"/>
      <c r="WFM44" s="99"/>
      <c r="WFN44" s="99"/>
      <c r="WFO44" s="99"/>
      <c r="WFP44" s="99"/>
      <c r="WFQ44" s="99"/>
      <c r="WFR44" s="99"/>
      <c r="WFS44" s="99"/>
      <c r="WFT44" s="99"/>
      <c r="WFU44" s="99"/>
      <c r="WFV44" s="99"/>
      <c r="WFW44" s="99"/>
      <c r="WFX44" s="99"/>
      <c r="WFY44" s="99"/>
      <c r="WFZ44" s="99"/>
      <c r="WGA44" s="99"/>
      <c r="WGB44" s="99"/>
      <c r="WGC44" s="99"/>
      <c r="WGD44" s="99"/>
      <c r="WGE44" s="99"/>
      <c r="WGF44" s="99"/>
      <c r="WGG44" s="99"/>
      <c r="WGH44" s="99"/>
      <c r="WGI44" s="99"/>
      <c r="WGJ44" s="99"/>
      <c r="WGK44" s="99"/>
      <c r="WGL44" s="99"/>
      <c r="WGM44" s="99"/>
      <c r="WGN44" s="99"/>
      <c r="WGO44" s="99"/>
      <c r="WGP44" s="99"/>
      <c r="WGQ44" s="99"/>
      <c r="WGR44" s="99"/>
      <c r="WGS44" s="99"/>
      <c r="WGT44" s="99"/>
      <c r="WGU44" s="99"/>
      <c r="WGV44" s="99"/>
      <c r="WGW44" s="99"/>
      <c r="WGX44" s="99"/>
      <c r="WGY44" s="99"/>
      <c r="WGZ44" s="99"/>
      <c r="WHA44" s="99"/>
      <c r="WHB44" s="99"/>
      <c r="WHC44" s="99"/>
      <c r="WHD44" s="99"/>
      <c r="WHE44" s="99"/>
      <c r="WHF44" s="99"/>
      <c r="WHG44" s="99"/>
      <c r="WHH44" s="99"/>
      <c r="WHI44" s="99"/>
      <c r="WHJ44" s="99"/>
      <c r="WHK44" s="99"/>
      <c r="WHL44" s="99"/>
      <c r="WHM44" s="99"/>
      <c r="WHN44" s="99"/>
      <c r="WHO44" s="99"/>
      <c r="WHP44" s="99"/>
      <c r="WHQ44" s="99"/>
      <c r="WHR44" s="99"/>
      <c r="WHS44" s="99"/>
      <c r="WHT44" s="99"/>
      <c r="WHU44" s="99"/>
      <c r="WHV44" s="99"/>
      <c r="WHW44" s="99"/>
      <c r="WHX44" s="99"/>
      <c r="WHY44" s="99"/>
      <c r="WHZ44" s="99"/>
      <c r="WIA44" s="99"/>
      <c r="WIB44" s="99"/>
      <c r="WIC44" s="99"/>
      <c r="WID44" s="99"/>
      <c r="WIE44" s="99"/>
      <c r="WIF44" s="99"/>
      <c r="WIG44" s="99"/>
      <c r="WIH44" s="99"/>
      <c r="WII44" s="99"/>
      <c r="WIJ44" s="99"/>
      <c r="WIK44" s="99"/>
      <c r="WIL44" s="99"/>
      <c r="WIM44" s="99"/>
      <c r="WIN44" s="99"/>
      <c r="WIO44" s="99"/>
      <c r="WIP44" s="99"/>
      <c r="WIQ44" s="99"/>
      <c r="WIR44" s="99"/>
      <c r="WIS44" s="99"/>
      <c r="WIT44" s="99"/>
      <c r="WIU44" s="99"/>
      <c r="WIV44" s="99"/>
      <c r="WIW44" s="99"/>
      <c r="WIX44" s="99"/>
      <c r="WIY44" s="99"/>
      <c r="WIZ44" s="99"/>
      <c r="WJA44" s="99"/>
      <c r="WJB44" s="99"/>
      <c r="WJC44" s="99"/>
      <c r="WJD44" s="99"/>
      <c r="WJE44" s="99"/>
      <c r="WJF44" s="99"/>
      <c r="WJG44" s="99"/>
      <c r="WJH44" s="99"/>
      <c r="WJI44" s="99"/>
      <c r="WJJ44" s="99"/>
      <c r="WJK44" s="99"/>
      <c r="WJL44" s="99"/>
      <c r="WJM44" s="99"/>
      <c r="WJN44" s="99"/>
      <c r="WJO44" s="99"/>
      <c r="WJP44" s="99"/>
      <c r="WJQ44" s="99"/>
      <c r="WJR44" s="99"/>
      <c r="WJS44" s="99"/>
      <c r="WJT44" s="99"/>
      <c r="WJU44" s="99"/>
      <c r="WJV44" s="99"/>
      <c r="WJW44" s="99"/>
      <c r="WJX44" s="99"/>
      <c r="WJY44" s="99"/>
      <c r="WJZ44" s="99"/>
      <c r="WKA44" s="99"/>
      <c r="WKB44" s="99"/>
      <c r="WKC44" s="99"/>
      <c r="WKD44" s="99"/>
      <c r="WKE44" s="99"/>
      <c r="WKF44" s="99"/>
      <c r="WKG44" s="99"/>
      <c r="WKH44" s="99"/>
      <c r="WKI44" s="99"/>
      <c r="WKJ44" s="99"/>
      <c r="WKK44" s="99"/>
      <c r="WKL44" s="99"/>
      <c r="WKM44" s="99"/>
      <c r="WKN44" s="99"/>
      <c r="WKO44" s="99"/>
      <c r="WKP44" s="99"/>
      <c r="WKQ44" s="99"/>
      <c r="WKR44" s="99"/>
      <c r="WKS44" s="99"/>
      <c r="WKT44" s="99"/>
      <c r="WKU44" s="99"/>
      <c r="WKV44" s="99"/>
      <c r="WKW44" s="99"/>
      <c r="WKX44" s="99"/>
      <c r="WKY44" s="99"/>
      <c r="WKZ44" s="99"/>
      <c r="WLA44" s="99"/>
      <c r="WLB44" s="99"/>
      <c r="WLC44" s="99"/>
      <c r="WLD44" s="99"/>
      <c r="WLE44" s="99"/>
      <c r="WLF44" s="99"/>
      <c r="WLG44" s="99"/>
      <c r="WLH44" s="99"/>
      <c r="WLI44" s="99"/>
      <c r="WLJ44" s="99"/>
      <c r="WLK44" s="99"/>
      <c r="WLL44" s="99"/>
      <c r="WLM44" s="99"/>
      <c r="WLN44" s="99"/>
      <c r="WLO44" s="99"/>
      <c r="WLP44" s="99"/>
      <c r="WLQ44" s="99"/>
      <c r="WLR44" s="99"/>
      <c r="WLS44" s="99"/>
      <c r="WLT44" s="99"/>
      <c r="WLU44" s="99"/>
      <c r="WLV44" s="99"/>
      <c r="WLW44" s="99"/>
      <c r="WLX44" s="99"/>
      <c r="WLY44" s="99"/>
      <c r="WLZ44" s="99"/>
      <c r="WMA44" s="99"/>
      <c r="WMB44" s="99"/>
      <c r="WMC44" s="99"/>
      <c r="WMD44" s="99"/>
      <c r="WME44" s="99"/>
      <c r="WMF44" s="99"/>
      <c r="WMG44" s="99"/>
      <c r="WMH44" s="99"/>
      <c r="WMI44" s="99"/>
      <c r="WMJ44" s="99"/>
      <c r="WMK44" s="99"/>
      <c r="WML44" s="99"/>
      <c r="WMM44" s="99"/>
      <c r="WMN44" s="99"/>
      <c r="WMO44" s="99"/>
      <c r="WMP44" s="99"/>
      <c r="WMQ44" s="99"/>
      <c r="WMR44" s="99"/>
      <c r="WMS44" s="99"/>
      <c r="WMT44" s="99"/>
      <c r="WMU44" s="99"/>
      <c r="WMV44" s="99"/>
      <c r="WMW44" s="99"/>
      <c r="WMX44" s="99"/>
      <c r="WMY44" s="99"/>
      <c r="WMZ44" s="99"/>
      <c r="WNA44" s="99"/>
      <c r="WNB44" s="99"/>
      <c r="WNC44" s="99"/>
      <c r="WND44" s="99"/>
      <c r="WNE44" s="99"/>
      <c r="WNF44" s="99"/>
      <c r="WNG44" s="99"/>
      <c r="WNH44" s="99"/>
      <c r="WNI44" s="99"/>
      <c r="WNJ44" s="99"/>
      <c r="WNK44" s="99"/>
      <c r="WNL44" s="99"/>
      <c r="WNM44" s="99"/>
      <c r="WNN44" s="99"/>
      <c r="WNO44" s="99"/>
      <c r="WNP44" s="99"/>
      <c r="WNQ44" s="99"/>
      <c r="WNR44" s="99"/>
      <c r="WNS44" s="99"/>
      <c r="WNT44" s="99"/>
      <c r="WNU44" s="99"/>
      <c r="WNV44" s="99"/>
      <c r="WNW44" s="99"/>
      <c r="WNX44" s="99"/>
      <c r="WNY44" s="99"/>
      <c r="WNZ44" s="99"/>
      <c r="WOA44" s="99"/>
      <c r="WOB44" s="99"/>
      <c r="WOC44" s="99"/>
      <c r="WOD44" s="99"/>
      <c r="WOE44" s="99"/>
      <c r="WOF44" s="99"/>
      <c r="WOG44" s="99"/>
      <c r="WOH44" s="99"/>
      <c r="WOI44" s="99"/>
      <c r="WOJ44" s="99"/>
      <c r="WOK44" s="99"/>
      <c r="WOL44" s="99"/>
      <c r="WOM44" s="99"/>
      <c r="WON44" s="99"/>
      <c r="WOO44" s="99"/>
      <c r="WOP44" s="99"/>
      <c r="WOQ44" s="99"/>
      <c r="WOR44" s="99"/>
      <c r="WOS44" s="99"/>
      <c r="WOT44" s="99"/>
      <c r="WOU44" s="99"/>
      <c r="WOV44" s="99"/>
      <c r="WOW44" s="99"/>
      <c r="WOX44" s="99"/>
      <c r="WOY44" s="99"/>
      <c r="WOZ44" s="99"/>
      <c r="WPA44" s="99"/>
      <c r="WPB44" s="99"/>
      <c r="WPC44" s="99"/>
      <c r="WPD44" s="99"/>
      <c r="WPE44" s="99"/>
      <c r="WPF44" s="99"/>
      <c r="WPG44" s="99"/>
      <c r="WPH44" s="99"/>
      <c r="WPI44" s="99"/>
      <c r="WPJ44" s="99"/>
      <c r="WPK44" s="99"/>
      <c r="WPL44" s="99"/>
      <c r="WPM44" s="99"/>
      <c r="WPN44" s="99"/>
      <c r="WPO44" s="99"/>
      <c r="WPP44" s="99"/>
      <c r="WPQ44" s="99"/>
      <c r="WPR44" s="99"/>
      <c r="WPS44" s="99"/>
      <c r="WPT44" s="99"/>
      <c r="WPU44" s="99"/>
      <c r="WPV44" s="99"/>
      <c r="WPW44" s="99"/>
      <c r="WPX44" s="99"/>
      <c r="WPY44" s="99"/>
      <c r="WPZ44" s="99"/>
      <c r="WQA44" s="99"/>
      <c r="WQB44" s="99"/>
      <c r="WQC44" s="99"/>
      <c r="WQD44" s="99"/>
      <c r="WQE44" s="99"/>
      <c r="WQF44" s="99"/>
      <c r="WQG44" s="99"/>
      <c r="WQH44" s="99"/>
      <c r="WQI44" s="99"/>
      <c r="WQJ44" s="99"/>
      <c r="WQK44" s="99"/>
      <c r="WQL44" s="99"/>
      <c r="WQM44" s="99"/>
      <c r="WQN44" s="99"/>
      <c r="WQO44" s="99"/>
      <c r="WQP44" s="99"/>
      <c r="WQQ44" s="99"/>
      <c r="WQR44" s="99"/>
      <c r="WQS44" s="99"/>
      <c r="WQT44" s="99"/>
      <c r="WQU44" s="99"/>
      <c r="WQV44" s="99"/>
      <c r="WQW44" s="99"/>
      <c r="WQX44" s="99"/>
      <c r="WQY44" s="99"/>
      <c r="WQZ44" s="99"/>
      <c r="WRA44" s="99"/>
      <c r="WRB44" s="99"/>
      <c r="WRC44" s="99"/>
      <c r="WRD44" s="99"/>
      <c r="WRE44" s="99"/>
      <c r="WRF44" s="99"/>
      <c r="WRG44" s="99"/>
      <c r="WRH44" s="99"/>
      <c r="WRI44" s="99"/>
      <c r="WRJ44" s="99"/>
      <c r="WRK44" s="99"/>
      <c r="WRL44" s="99"/>
      <c r="WRM44" s="99"/>
      <c r="WRN44" s="99"/>
      <c r="WRO44" s="99"/>
      <c r="WRP44" s="99"/>
      <c r="WRQ44" s="99"/>
      <c r="WRR44" s="99"/>
      <c r="WRS44" s="99"/>
      <c r="WRT44" s="99"/>
      <c r="WRU44" s="99"/>
      <c r="WRV44" s="99"/>
      <c r="WRW44" s="99"/>
      <c r="WRX44" s="99"/>
      <c r="WRY44" s="99"/>
      <c r="WRZ44" s="99"/>
      <c r="WSA44" s="99"/>
      <c r="WSB44" s="99"/>
      <c r="WSC44" s="99"/>
      <c r="WSD44" s="99"/>
      <c r="WSE44" s="99"/>
      <c r="WSF44" s="99"/>
      <c r="WSG44" s="99"/>
      <c r="WSH44" s="99"/>
      <c r="WSI44" s="99"/>
      <c r="WSJ44" s="99"/>
      <c r="WSK44" s="99"/>
      <c r="WSL44" s="99"/>
      <c r="WSM44" s="99"/>
      <c r="WSN44" s="99"/>
      <c r="WSO44" s="99"/>
      <c r="WSP44" s="99"/>
      <c r="WSQ44" s="99"/>
      <c r="WSR44" s="99"/>
      <c r="WSS44" s="99"/>
      <c r="WST44" s="99"/>
      <c r="WSU44" s="99"/>
      <c r="WSV44" s="99"/>
      <c r="WSW44" s="99"/>
      <c r="WSX44" s="99"/>
      <c r="WSY44" s="99"/>
      <c r="WSZ44" s="99"/>
      <c r="WTA44" s="99"/>
      <c r="WTB44" s="99"/>
      <c r="WTC44" s="99"/>
      <c r="WTD44" s="99"/>
      <c r="WTE44" s="99"/>
      <c r="WTF44" s="99"/>
      <c r="WTG44" s="99"/>
      <c r="WTH44" s="99"/>
      <c r="WTI44" s="99"/>
      <c r="WTJ44" s="99"/>
      <c r="WTK44" s="99"/>
      <c r="WTL44" s="99"/>
      <c r="WTM44" s="99"/>
      <c r="WTN44" s="99"/>
      <c r="WTO44" s="99"/>
      <c r="WTP44" s="99"/>
      <c r="WTQ44" s="99"/>
      <c r="WTR44" s="99"/>
      <c r="WTS44" s="99"/>
      <c r="WTT44" s="99"/>
      <c r="WTU44" s="99"/>
      <c r="WTV44" s="99"/>
      <c r="WTW44" s="99"/>
      <c r="WTX44" s="99"/>
      <c r="WTY44" s="99"/>
      <c r="WTZ44" s="99"/>
      <c r="WUA44" s="99"/>
      <c r="WUB44" s="99"/>
      <c r="WUC44" s="99"/>
      <c r="WUD44" s="99"/>
      <c r="WUE44" s="99"/>
      <c r="WUF44" s="99"/>
      <c r="WUG44" s="99"/>
      <c r="WUH44" s="99"/>
      <c r="WUI44" s="99"/>
      <c r="WUJ44" s="99"/>
      <c r="WUK44" s="99"/>
      <c r="WUL44" s="99"/>
      <c r="WUM44" s="99"/>
      <c r="WUN44" s="99"/>
      <c r="WUO44" s="99"/>
      <c r="WUP44" s="99"/>
      <c r="WUQ44" s="99"/>
      <c r="WUR44" s="99"/>
      <c r="WUS44" s="99"/>
      <c r="WUT44" s="99"/>
      <c r="WUU44" s="99"/>
      <c r="WUV44" s="99"/>
      <c r="WUW44" s="99"/>
      <c r="WUX44" s="99"/>
      <c r="WUY44" s="99"/>
      <c r="WUZ44" s="99"/>
      <c r="WVA44" s="99"/>
      <c r="WVB44" s="99"/>
      <c r="WVC44" s="99"/>
      <c r="WVD44" s="99"/>
      <c r="WVE44" s="99"/>
      <c r="WVF44" s="99"/>
      <c r="WVG44" s="99"/>
      <c r="WVH44" s="99"/>
      <c r="WVI44" s="99"/>
      <c r="WVJ44" s="99"/>
      <c r="WVK44" s="99"/>
      <c r="WVL44" s="99"/>
      <c r="WVM44" s="99"/>
      <c r="WVN44" s="99"/>
      <c r="WVO44" s="99"/>
      <c r="WVP44" s="99"/>
      <c r="WVQ44" s="99"/>
      <c r="WVR44" s="99"/>
      <c r="WVS44" s="99"/>
      <c r="WVT44" s="99"/>
      <c r="WVU44" s="99"/>
      <c r="WVV44" s="99"/>
      <c r="WVW44" s="99"/>
      <c r="WVX44" s="99"/>
      <c r="WVY44" s="99"/>
      <c r="WVZ44" s="99"/>
      <c r="WWA44" s="99"/>
      <c r="WWB44" s="99"/>
      <c r="WWC44" s="99"/>
      <c r="WWD44" s="99"/>
      <c r="WWE44" s="99"/>
      <c r="WWF44" s="99"/>
      <c r="WWG44" s="99"/>
      <c r="WWH44" s="99"/>
      <c r="WWI44" s="99"/>
      <c r="WWJ44" s="99"/>
      <c r="WWK44" s="99"/>
      <c r="WWL44" s="99"/>
      <c r="WWM44" s="99"/>
      <c r="WWN44" s="99"/>
      <c r="WWO44" s="99"/>
      <c r="WWP44" s="99"/>
      <c r="WWQ44" s="99"/>
      <c r="WWR44" s="99"/>
      <c r="WWS44" s="99"/>
      <c r="WWT44" s="99"/>
      <c r="WWU44" s="99"/>
      <c r="WWV44" s="99"/>
      <c r="WWW44" s="99"/>
      <c r="WWX44" s="99"/>
      <c r="WWY44" s="99"/>
      <c r="WWZ44" s="99"/>
      <c r="WXA44" s="99"/>
      <c r="WXB44" s="99"/>
      <c r="WXC44" s="99"/>
      <c r="WXD44" s="99"/>
      <c r="WXE44" s="99"/>
      <c r="WXF44" s="99"/>
      <c r="WXG44" s="99"/>
      <c r="WXH44" s="99"/>
      <c r="WXI44" s="99"/>
      <c r="WXJ44" s="99"/>
      <c r="WXK44" s="99"/>
      <c r="WXL44" s="99"/>
      <c r="WXM44" s="99"/>
      <c r="WXN44" s="99"/>
      <c r="WXO44" s="99"/>
      <c r="WXP44" s="99"/>
      <c r="WXQ44" s="99"/>
      <c r="WXR44" s="99"/>
      <c r="WXS44" s="99"/>
      <c r="WXT44" s="99"/>
      <c r="WXU44" s="99"/>
      <c r="WXV44" s="99"/>
      <c r="WXW44" s="99"/>
      <c r="WXX44" s="99"/>
      <c r="WXY44" s="99"/>
      <c r="WXZ44" s="99"/>
      <c r="WYA44" s="99"/>
      <c r="WYB44" s="99"/>
      <c r="WYC44" s="99"/>
      <c r="WYD44" s="99"/>
      <c r="WYE44" s="99"/>
      <c r="WYF44" s="99"/>
      <c r="WYG44" s="99"/>
      <c r="WYH44" s="99"/>
      <c r="WYI44" s="99"/>
      <c r="WYJ44" s="99"/>
      <c r="WYK44" s="99"/>
      <c r="WYL44" s="99"/>
      <c r="WYM44" s="99"/>
      <c r="WYN44" s="99"/>
      <c r="WYO44" s="99"/>
      <c r="WYP44" s="99"/>
      <c r="WYQ44" s="99"/>
      <c r="WYR44" s="99"/>
      <c r="WYS44" s="99"/>
      <c r="WYT44" s="99"/>
      <c r="WYU44" s="99"/>
      <c r="WYV44" s="99"/>
      <c r="WYW44" s="99"/>
      <c r="WYX44" s="99"/>
      <c r="WYY44" s="99"/>
      <c r="WYZ44" s="99"/>
      <c r="WZA44" s="99"/>
      <c r="WZB44" s="99"/>
      <c r="WZC44" s="99"/>
      <c r="WZD44" s="99"/>
      <c r="WZE44" s="99"/>
      <c r="WZF44" s="99"/>
      <c r="WZG44" s="99"/>
      <c r="WZH44" s="99"/>
      <c r="WZI44" s="99"/>
      <c r="WZJ44" s="99"/>
      <c r="WZK44" s="99"/>
      <c r="WZL44" s="99"/>
      <c r="WZM44" s="99"/>
      <c r="WZN44" s="99"/>
      <c r="WZO44" s="99"/>
      <c r="WZP44" s="99"/>
      <c r="WZQ44" s="99"/>
      <c r="WZR44" s="99"/>
      <c r="WZS44" s="99"/>
      <c r="WZT44" s="99"/>
      <c r="WZU44" s="99"/>
      <c r="WZV44" s="99"/>
      <c r="WZW44" s="99"/>
      <c r="WZX44" s="99"/>
      <c r="WZY44" s="99"/>
      <c r="WZZ44" s="99"/>
      <c r="XAA44" s="99"/>
      <c r="XAB44" s="99"/>
      <c r="XAC44" s="99"/>
      <c r="XAD44" s="99"/>
      <c r="XAE44" s="99"/>
      <c r="XAF44" s="99"/>
      <c r="XAG44" s="99"/>
      <c r="XAH44" s="99"/>
      <c r="XAI44" s="99"/>
      <c r="XAJ44" s="99"/>
      <c r="XAK44" s="99"/>
      <c r="XAL44" s="99"/>
      <c r="XAM44" s="99"/>
      <c r="XAN44" s="99"/>
      <c r="XAO44" s="99"/>
      <c r="XAP44" s="99"/>
      <c r="XAQ44" s="99"/>
      <c r="XAR44" s="99"/>
      <c r="XAS44" s="99"/>
      <c r="XAT44" s="99"/>
      <c r="XAU44" s="99"/>
      <c r="XAV44" s="99"/>
      <c r="XAW44" s="99"/>
      <c r="XAX44" s="99"/>
      <c r="XAY44" s="99"/>
      <c r="XAZ44" s="99"/>
      <c r="XBA44" s="99"/>
      <c r="XBB44" s="99"/>
      <c r="XBC44" s="99"/>
      <c r="XBD44" s="99"/>
      <c r="XBE44" s="99"/>
      <c r="XBF44" s="99"/>
      <c r="XBG44" s="99"/>
      <c r="XBH44" s="99"/>
      <c r="XBI44" s="99"/>
      <c r="XBJ44" s="99"/>
      <c r="XBK44" s="99"/>
      <c r="XBL44" s="99"/>
      <c r="XBM44" s="99"/>
      <c r="XBN44" s="99"/>
      <c r="XBO44" s="99"/>
      <c r="XBP44" s="99"/>
      <c r="XBQ44" s="99"/>
      <c r="XBR44" s="99"/>
      <c r="XBS44" s="99"/>
      <c r="XBT44" s="99"/>
      <c r="XBU44" s="99"/>
      <c r="XBV44" s="99"/>
      <c r="XBW44" s="99"/>
      <c r="XBX44" s="99"/>
      <c r="XBY44" s="99"/>
      <c r="XBZ44" s="99"/>
      <c r="XCA44" s="99"/>
      <c r="XCB44" s="99"/>
      <c r="XCC44" s="99"/>
      <c r="XCD44" s="99"/>
      <c r="XCE44" s="99"/>
      <c r="XCF44" s="99"/>
      <c r="XCG44" s="99"/>
      <c r="XCH44" s="99"/>
      <c r="XCI44" s="99"/>
      <c r="XCJ44" s="99"/>
      <c r="XCK44" s="99"/>
      <c r="XCL44" s="99"/>
      <c r="XCM44" s="99"/>
      <c r="XCN44" s="99"/>
      <c r="XCO44" s="99"/>
      <c r="XCP44" s="99"/>
      <c r="XCQ44" s="99"/>
      <c r="XCR44" s="99"/>
      <c r="XCS44" s="99"/>
      <c r="XCT44" s="99"/>
      <c r="XCU44" s="99"/>
      <c r="XCV44" s="99"/>
      <c r="XCW44" s="99"/>
      <c r="XCX44" s="99"/>
      <c r="XCY44" s="99"/>
      <c r="XCZ44" s="99"/>
      <c r="XDA44" s="99"/>
      <c r="XDB44" s="99"/>
      <c r="XDC44" s="99"/>
      <c r="XDD44" s="99"/>
      <c r="XDE44" s="99"/>
      <c r="XDF44" s="99"/>
      <c r="XDG44" s="99"/>
      <c r="XDH44" s="99"/>
      <c r="XDI44" s="99"/>
      <c r="XDJ44" s="99"/>
      <c r="XDK44" s="99"/>
      <c r="XDL44" s="99"/>
      <c r="XDM44" s="99"/>
      <c r="XDN44" s="99"/>
      <c r="XDO44" s="99"/>
      <c r="XDP44" s="99"/>
      <c r="XDQ44" s="99"/>
      <c r="XDR44" s="99"/>
      <c r="XDS44" s="99"/>
      <c r="XDT44" s="99"/>
      <c r="XDU44" s="99"/>
      <c r="XDV44" s="99"/>
      <c r="XDW44" s="99"/>
    </row>
    <row r="45" s="96" customFormat="1" customHeight="1" spans="1:16351">
      <c r="A45" s="113">
        <v>10</v>
      </c>
      <c r="B45" s="114" t="s">
        <v>122</v>
      </c>
      <c r="C45" s="115">
        <f>大表旧!L44</f>
        <v>0</v>
      </c>
      <c r="D45" s="115">
        <f>大表旧!M44+大表旧!N44</f>
        <v>0</v>
      </c>
      <c r="E45" s="115">
        <f>3000*60/10000</f>
        <v>18</v>
      </c>
      <c r="F45" s="115">
        <f t="shared" si="6"/>
        <v>18</v>
      </c>
      <c r="G45" s="145" t="s">
        <v>123</v>
      </c>
      <c r="H45" s="146"/>
      <c r="I45" s="146"/>
      <c r="J45" s="148"/>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c r="BYH45" s="99"/>
      <c r="BYI45" s="99"/>
      <c r="BYJ45" s="99"/>
      <c r="BYK45" s="99"/>
      <c r="BYL45" s="99"/>
      <c r="BYM45" s="99"/>
      <c r="BYN45" s="99"/>
      <c r="BYO45" s="99"/>
      <c r="BYP45" s="99"/>
      <c r="BYQ45" s="99"/>
      <c r="BYR45" s="99"/>
      <c r="BYS45" s="99"/>
      <c r="BYT45" s="99"/>
      <c r="BYU45" s="99"/>
      <c r="BYV45" s="99"/>
      <c r="BYW45" s="99"/>
      <c r="BYX45" s="99"/>
      <c r="BYY45" s="99"/>
      <c r="BYZ45" s="99"/>
      <c r="BZA45" s="99"/>
      <c r="BZB45" s="99"/>
      <c r="BZC45" s="99"/>
      <c r="BZD45" s="99"/>
      <c r="BZE45" s="99"/>
      <c r="BZF45" s="99"/>
      <c r="BZG45" s="99"/>
      <c r="BZH45" s="99"/>
      <c r="BZI45" s="99"/>
      <c r="BZJ45" s="99"/>
      <c r="BZK45" s="99"/>
      <c r="BZL45" s="99"/>
      <c r="BZM45" s="99"/>
      <c r="BZN45" s="99"/>
      <c r="BZO45" s="99"/>
      <c r="BZP45" s="99"/>
      <c r="BZQ45" s="99"/>
      <c r="BZR45" s="99"/>
      <c r="BZS45" s="99"/>
      <c r="BZT45" s="99"/>
      <c r="BZU45" s="99"/>
      <c r="BZV45" s="99"/>
      <c r="BZW45" s="99"/>
      <c r="BZX45" s="99"/>
      <c r="BZY45" s="99"/>
      <c r="BZZ45" s="99"/>
      <c r="CAA45" s="99"/>
      <c r="CAB45" s="99"/>
      <c r="CAC45" s="99"/>
      <c r="CAD45" s="99"/>
      <c r="CAE45" s="99"/>
      <c r="CAF45" s="99"/>
      <c r="CAG45" s="99"/>
      <c r="CAH45" s="99"/>
      <c r="CAI45" s="99"/>
      <c r="CAJ45" s="99"/>
      <c r="CAK45" s="99"/>
      <c r="CAL45" s="99"/>
      <c r="CAM45" s="99"/>
      <c r="CAN45" s="99"/>
      <c r="CAO45" s="99"/>
      <c r="CAP45" s="99"/>
      <c r="CAQ45" s="99"/>
      <c r="CAR45" s="99"/>
      <c r="CAS45" s="99"/>
      <c r="CAT45" s="99"/>
      <c r="CAU45" s="99"/>
      <c r="CAV45" s="99"/>
      <c r="CAW45" s="99"/>
      <c r="CAX45" s="99"/>
      <c r="CAY45" s="99"/>
      <c r="CAZ45" s="99"/>
      <c r="CBA45" s="99"/>
      <c r="CBB45" s="99"/>
      <c r="CBC45" s="99"/>
      <c r="CBD45" s="99"/>
      <c r="CBE45" s="99"/>
      <c r="CBF45" s="99"/>
      <c r="CBG45" s="99"/>
      <c r="CBH45" s="99"/>
      <c r="CBI45" s="99"/>
      <c r="CBJ45" s="99"/>
      <c r="CBK45" s="99"/>
      <c r="CBL45" s="99"/>
      <c r="CBM45" s="99"/>
      <c r="CBN45" s="99"/>
      <c r="CBO45" s="99"/>
      <c r="CBP45" s="99"/>
      <c r="CBQ45" s="99"/>
      <c r="CBR45" s="99"/>
      <c r="CBS45" s="99"/>
      <c r="CBT45" s="99"/>
      <c r="CBU45" s="99"/>
      <c r="CBV45" s="99"/>
      <c r="CBW45" s="99"/>
      <c r="CBX45" s="99"/>
      <c r="CBY45" s="99"/>
      <c r="CBZ45" s="99"/>
      <c r="CCA45" s="99"/>
      <c r="CCB45" s="99"/>
      <c r="CCC45" s="99"/>
      <c r="CCD45" s="99"/>
      <c r="CCE45" s="99"/>
      <c r="CCF45" s="99"/>
      <c r="CCG45" s="99"/>
      <c r="CCH45" s="99"/>
      <c r="CCI45" s="99"/>
      <c r="CCJ45" s="99"/>
      <c r="CCK45" s="99"/>
      <c r="CCL45" s="99"/>
      <c r="CCM45" s="99"/>
      <c r="CCN45" s="99"/>
      <c r="CCO45" s="99"/>
      <c r="CCP45" s="99"/>
      <c r="CCQ45" s="99"/>
      <c r="CCR45" s="99"/>
      <c r="CCS45" s="99"/>
      <c r="CCT45" s="99"/>
      <c r="CCU45" s="99"/>
      <c r="CCV45" s="99"/>
      <c r="CCW45" s="99"/>
      <c r="CCX45" s="99"/>
      <c r="CCY45" s="99"/>
      <c r="CCZ45" s="99"/>
      <c r="CDA45" s="99"/>
      <c r="CDB45" s="99"/>
      <c r="CDC45" s="99"/>
      <c r="CDD45" s="99"/>
      <c r="CDE45" s="99"/>
      <c r="CDF45" s="99"/>
      <c r="CDG45" s="99"/>
      <c r="CDH45" s="99"/>
      <c r="CDI45" s="99"/>
      <c r="CDJ45" s="99"/>
      <c r="CDK45" s="99"/>
      <c r="CDL45" s="99"/>
      <c r="CDM45" s="99"/>
      <c r="CDN45" s="99"/>
      <c r="CDO45" s="99"/>
      <c r="CDP45" s="99"/>
      <c r="CDQ45" s="99"/>
      <c r="CDR45" s="99"/>
      <c r="CDS45" s="99"/>
      <c r="CDT45" s="99"/>
      <c r="CDU45" s="99"/>
      <c r="CDV45" s="99"/>
      <c r="CDW45" s="99"/>
      <c r="CDX45" s="99"/>
      <c r="CDY45" s="99"/>
      <c r="CDZ45" s="99"/>
      <c r="CEA45" s="99"/>
      <c r="CEB45" s="99"/>
      <c r="CEC45" s="99"/>
      <c r="CED45" s="99"/>
      <c r="CEE45" s="99"/>
      <c r="CEF45" s="99"/>
      <c r="CEG45" s="99"/>
      <c r="CEH45" s="99"/>
      <c r="CEI45" s="99"/>
      <c r="CEJ45" s="99"/>
      <c r="CEK45" s="99"/>
      <c r="CEL45" s="99"/>
      <c r="CEM45" s="99"/>
      <c r="CEN45" s="99"/>
      <c r="CEO45" s="99"/>
      <c r="CEP45" s="99"/>
      <c r="CEQ45" s="99"/>
      <c r="CER45" s="99"/>
      <c r="CES45" s="99"/>
      <c r="CET45" s="99"/>
      <c r="CEU45" s="99"/>
      <c r="CEV45" s="99"/>
      <c r="CEW45" s="99"/>
      <c r="CEX45" s="99"/>
      <c r="CEY45" s="99"/>
      <c r="CEZ45" s="99"/>
      <c r="CFA45" s="99"/>
      <c r="CFB45" s="99"/>
      <c r="CFC45" s="99"/>
      <c r="CFD45" s="99"/>
      <c r="CFE45" s="99"/>
      <c r="CFF45" s="99"/>
      <c r="CFG45" s="99"/>
      <c r="CFH45" s="99"/>
      <c r="CFI45" s="99"/>
      <c r="CFJ45" s="99"/>
      <c r="CFK45" s="99"/>
      <c r="CFL45" s="99"/>
      <c r="CFM45" s="99"/>
      <c r="CFN45" s="99"/>
      <c r="CFO45" s="99"/>
      <c r="CFP45" s="99"/>
      <c r="CFQ45" s="99"/>
      <c r="CFR45" s="99"/>
      <c r="CFS45" s="99"/>
      <c r="CFT45" s="99"/>
      <c r="CFU45" s="99"/>
      <c r="CFV45" s="99"/>
      <c r="CFW45" s="99"/>
      <c r="CFX45" s="99"/>
      <c r="CFY45" s="99"/>
      <c r="CFZ45" s="99"/>
      <c r="CGA45" s="99"/>
      <c r="CGB45" s="99"/>
      <c r="CGC45" s="99"/>
      <c r="CGD45" s="99"/>
      <c r="CGE45" s="99"/>
      <c r="CGF45" s="99"/>
      <c r="CGG45" s="99"/>
      <c r="CGH45" s="99"/>
      <c r="CGI45" s="99"/>
      <c r="CGJ45" s="99"/>
      <c r="CGK45" s="99"/>
      <c r="CGL45" s="99"/>
      <c r="CGM45" s="99"/>
      <c r="CGN45" s="99"/>
      <c r="CGO45" s="99"/>
      <c r="CGP45" s="99"/>
      <c r="CGQ45" s="99"/>
      <c r="CGR45" s="99"/>
      <c r="CGS45" s="99"/>
      <c r="CGT45" s="99"/>
      <c r="CGU45" s="99"/>
      <c r="CGV45" s="99"/>
      <c r="CGW45" s="99"/>
      <c r="CGX45" s="99"/>
      <c r="CGY45" s="99"/>
      <c r="CGZ45" s="99"/>
      <c r="CHA45" s="99"/>
      <c r="CHB45" s="99"/>
      <c r="CHC45" s="99"/>
      <c r="CHD45" s="99"/>
      <c r="CHE45" s="99"/>
      <c r="CHF45" s="99"/>
      <c r="CHG45" s="99"/>
      <c r="CHH45" s="99"/>
      <c r="CHI45" s="99"/>
      <c r="CHJ45" s="99"/>
      <c r="CHK45" s="99"/>
      <c r="CHL45" s="99"/>
      <c r="CHM45" s="99"/>
      <c r="CHN45" s="99"/>
      <c r="CHO45" s="99"/>
      <c r="CHP45" s="99"/>
      <c r="CHQ45" s="99"/>
      <c r="CHR45" s="99"/>
      <c r="CHS45" s="99"/>
      <c r="CHT45" s="99"/>
      <c r="CHU45" s="99"/>
      <c r="CHV45" s="99"/>
      <c r="CHW45" s="99"/>
      <c r="CHX45" s="99"/>
      <c r="CHY45" s="99"/>
      <c r="CHZ45" s="99"/>
      <c r="CIA45" s="99"/>
      <c r="CIB45" s="99"/>
      <c r="CIC45" s="99"/>
      <c r="CID45" s="99"/>
      <c r="CIE45" s="99"/>
      <c r="CIF45" s="99"/>
      <c r="CIG45" s="99"/>
      <c r="CIH45" s="99"/>
      <c r="CII45" s="99"/>
      <c r="CIJ45" s="99"/>
      <c r="CIK45" s="99"/>
      <c r="CIL45" s="99"/>
      <c r="CIM45" s="99"/>
      <c r="CIN45" s="99"/>
      <c r="CIO45" s="99"/>
      <c r="CIP45" s="99"/>
      <c r="CIQ45" s="99"/>
      <c r="CIR45" s="99"/>
      <c r="CIS45" s="99"/>
      <c r="CIT45" s="99"/>
      <c r="CIU45" s="99"/>
      <c r="CIV45" s="99"/>
      <c r="CIW45" s="99"/>
      <c r="CIX45" s="99"/>
      <c r="CIY45" s="99"/>
      <c r="CIZ45" s="99"/>
      <c r="CJA45" s="99"/>
      <c r="CJB45" s="99"/>
      <c r="CJC45" s="99"/>
      <c r="CJD45" s="99"/>
      <c r="CJE45" s="99"/>
      <c r="CJF45" s="99"/>
      <c r="CJG45" s="99"/>
      <c r="CJH45" s="99"/>
      <c r="CJI45" s="99"/>
      <c r="CJJ45" s="99"/>
      <c r="CJK45" s="99"/>
      <c r="CJL45" s="99"/>
      <c r="CJM45" s="99"/>
      <c r="CJN45" s="99"/>
      <c r="CJO45" s="99"/>
      <c r="CJP45" s="99"/>
      <c r="CJQ45" s="99"/>
      <c r="CJR45" s="99"/>
      <c r="CJS45" s="99"/>
      <c r="CJT45" s="99"/>
      <c r="CJU45" s="99"/>
      <c r="CJV45" s="99"/>
      <c r="CJW45" s="99"/>
      <c r="CJX45" s="99"/>
      <c r="CJY45" s="99"/>
      <c r="CJZ45" s="99"/>
      <c r="CKA45" s="99"/>
      <c r="CKB45" s="99"/>
      <c r="CKC45" s="99"/>
      <c r="CKD45" s="99"/>
      <c r="CKE45" s="99"/>
      <c r="CKF45" s="99"/>
      <c r="CKG45" s="99"/>
      <c r="CKH45" s="99"/>
      <c r="CKI45" s="99"/>
      <c r="CKJ45" s="99"/>
      <c r="CKK45" s="99"/>
      <c r="CKL45" s="99"/>
      <c r="CKM45" s="99"/>
      <c r="CKN45" s="99"/>
      <c r="CKO45" s="99"/>
      <c r="CKP45" s="99"/>
      <c r="CKQ45" s="99"/>
      <c r="CKR45" s="99"/>
      <c r="CKS45" s="99"/>
      <c r="CKT45" s="99"/>
      <c r="CKU45" s="99"/>
      <c r="CKV45" s="99"/>
      <c r="CKW45" s="99"/>
      <c r="CKX45" s="99"/>
      <c r="CKY45" s="99"/>
      <c r="CKZ45" s="99"/>
      <c r="CLA45" s="99"/>
      <c r="CLB45" s="99"/>
      <c r="CLC45" s="99"/>
      <c r="CLD45" s="99"/>
      <c r="CLE45" s="99"/>
      <c r="CLF45" s="99"/>
      <c r="CLG45" s="99"/>
      <c r="CLH45" s="99"/>
      <c r="CLI45" s="99"/>
      <c r="CLJ45" s="99"/>
      <c r="CLK45" s="99"/>
      <c r="CLL45" s="99"/>
      <c r="CLM45" s="99"/>
      <c r="CLN45" s="99"/>
      <c r="CLO45" s="99"/>
      <c r="CLP45" s="99"/>
      <c r="CLQ45" s="99"/>
      <c r="CLR45" s="99"/>
      <c r="CLS45" s="99"/>
      <c r="CLT45" s="99"/>
      <c r="CLU45" s="99"/>
      <c r="CLV45" s="99"/>
      <c r="CLW45" s="99"/>
      <c r="CLX45" s="99"/>
      <c r="CLY45" s="99"/>
      <c r="CLZ45" s="99"/>
      <c r="CMA45" s="99"/>
      <c r="CMB45" s="99"/>
      <c r="CMC45" s="99"/>
      <c r="CMD45" s="99"/>
      <c r="CME45" s="99"/>
      <c r="CMF45" s="99"/>
      <c r="CMG45" s="99"/>
      <c r="CMH45" s="99"/>
      <c r="CMI45" s="99"/>
      <c r="CMJ45" s="99"/>
      <c r="CMK45" s="99"/>
      <c r="CML45" s="99"/>
      <c r="CMM45" s="99"/>
      <c r="CMN45" s="99"/>
      <c r="CMO45" s="99"/>
      <c r="CMP45" s="99"/>
      <c r="CMQ45" s="99"/>
      <c r="CMR45" s="99"/>
      <c r="CMS45" s="99"/>
      <c r="CMT45" s="99"/>
      <c r="CMU45" s="99"/>
      <c r="CMV45" s="99"/>
      <c r="CMW45" s="99"/>
      <c r="CMX45" s="99"/>
      <c r="CMY45" s="99"/>
      <c r="CMZ45" s="99"/>
      <c r="CNA45" s="99"/>
      <c r="CNB45" s="99"/>
      <c r="CNC45" s="99"/>
      <c r="CND45" s="99"/>
      <c r="CNE45" s="99"/>
      <c r="CNF45" s="99"/>
      <c r="CNG45" s="99"/>
      <c r="CNH45" s="99"/>
      <c r="CNI45" s="99"/>
      <c r="CNJ45" s="99"/>
      <c r="CNK45" s="99"/>
      <c r="CNL45" s="99"/>
      <c r="CNM45" s="99"/>
      <c r="CNN45" s="99"/>
      <c r="CNO45" s="99"/>
      <c r="CNP45" s="99"/>
      <c r="CNQ45" s="99"/>
      <c r="CNR45" s="99"/>
      <c r="CNS45" s="99"/>
      <c r="CNT45" s="99"/>
      <c r="CNU45" s="99"/>
      <c r="CNV45" s="99"/>
      <c r="CNW45" s="99"/>
      <c r="CNX45" s="99"/>
      <c r="CNY45" s="99"/>
      <c r="CNZ45" s="99"/>
      <c r="COA45" s="99"/>
      <c r="COB45" s="99"/>
      <c r="COC45" s="99"/>
      <c r="COD45" s="99"/>
      <c r="COE45" s="99"/>
      <c r="COF45" s="99"/>
      <c r="COG45" s="99"/>
      <c r="COH45" s="99"/>
      <c r="COI45" s="99"/>
      <c r="COJ45" s="99"/>
      <c r="COK45" s="99"/>
      <c r="COL45" s="99"/>
      <c r="COM45" s="99"/>
      <c r="CON45" s="99"/>
      <c r="COO45" s="99"/>
      <c r="COP45" s="99"/>
      <c r="COQ45" s="99"/>
      <c r="COR45" s="99"/>
      <c r="COS45" s="99"/>
      <c r="COT45" s="99"/>
      <c r="COU45" s="99"/>
      <c r="COV45" s="99"/>
      <c r="COW45" s="99"/>
      <c r="COX45" s="99"/>
      <c r="COY45" s="99"/>
      <c r="COZ45" s="99"/>
      <c r="CPA45" s="99"/>
      <c r="CPB45" s="99"/>
      <c r="CPC45" s="99"/>
      <c r="CPD45" s="99"/>
      <c r="CPE45" s="99"/>
      <c r="CPF45" s="99"/>
      <c r="CPG45" s="99"/>
      <c r="CPH45" s="99"/>
      <c r="CPI45" s="99"/>
      <c r="CPJ45" s="99"/>
      <c r="CPK45" s="99"/>
      <c r="CPL45" s="99"/>
      <c r="CPM45" s="99"/>
      <c r="CPN45" s="99"/>
      <c r="CPO45" s="99"/>
      <c r="CPP45" s="99"/>
      <c r="CPQ45" s="99"/>
      <c r="CPR45" s="99"/>
      <c r="CPS45" s="99"/>
      <c r="CPT45" s="99"/>
      <c r="CPU45" s="99"/>
      <c r="CPV45" s="99"/>
      <c r="CPW45" s="99"/>
      <c r="CPX45" s="99"/>
      <c r="CPY45" s="99"/>
      <c r="CPZ45" s="99"/>
      <c r="CQA45" s="99"/>
      <c r="CQB45" s="99"/>
      <c r="CQC45" s="99"/>
      <c r="CQD45" s="99"/>
      <c r="CQE45" s="99"/>
      <c r="CQF45" s="99"/>
      <c r="CQG45" s="99"/>
      <c r="CQH45" s="99"/>
      <c r="CQI45" s="99"/>
      <c r="CQJ45" s="99"/>
      <c r="CQK45" s="99"/>
      <c r="CQL45" s="99"/>
      <c r="CQM45" s="99"/>
      <c r="CQN45" s="99"/>
      <c r="CQO45" s="99"/>
      <c r="CQP45" s="99"/>
      <c r="CQQ45" s="99"/>
      <c r="CQR45" s="99"/>
      <c r="CQS45" s="99"/>
      <c r="CQT45" s="99"/>
      <c r="CQU45" s="99"/>
      <c r="CQV45" s="99"/>
      <c r="CQW45" s="99"/>
      <c r="CQX45" s="99"/>
      <c r="CQY45" s="99"/>
      <c r="CQZ45" s="99"/>
      <c r="CRA45" s="99"/>
      <c r="CRB45" s="99"/>
      <c r="CRC45" s="99"/>
      <c r="CRD45" s="99"/>
      <c r="CRE45" s="99"/>
      <c r="CRF45" s="99"/>
      <c r="CRG45" s="99"/>
      <c r="CRH45" s="99"/>
      <c r="CRI45" s="99"/>
      <c r="CRJ45" s="99"/>
      <c r="CRK45" s="99"/>
      <c r="CRL45" s="99"/>
      <c r="CRM45" s="99"/>
      <c r="CRN45" s="99"/>
      <c r="CRO45" s="99"/>
      <c r="CRP45" s="99"/>
      <c r="CRQ45" s="99"/>
      <c r="CRR45" s="99"/>
      <c r="CRS45" s="99"/>
      <c r="CRT45" s="99"/>
      <c r="CRU45" s="99"/>
      <c r="CRV45" s="99"/>
      <c r="CRW45" s="99"/>
      <c r="CRX45" s="99"/>
      <c r="CRY45" s="99"/>
      <c r="CRZ45" s="99"/>
      <c r="CSA45" s="99"/>
      <c r="CSB45" s="99"/>
      <c r="CSC45" s="99"/>
      <c r="CSD45" s="99"/>
      <c r="CSE45" s="99"/>
      <c r="CSF45" s="99"/>
      <c r="CSG45" s="99"/>
      <c r="CSH45" s="99"/>
      <c r="CSI45" s="99"/>
      <c r="CSJ45" s="99"/>
      <c r="CSK45" s="99"/>
      <c r="CSL45" s="99"/>
      <c r="CSM45" s="99"/>
      <c r="CSN45" s="99"/>
      <c r="CSO45" s="99"/>
      <c r="CSP45" s="99"/>
      <c r="CSQ45" s="99"/>
      <c r="CSR45" s="99"/>
      <c r="CSS45" s="99"/>
      <c r="CST45" s="99"/>
      <c r="CSU45" s="99"/>
      <c r="CSV45" s="99"/>
      <c r="CSW45" s="99"/>
      <c r="CSX45" s="99"/>
      <c r="CSY45" s="99"/>
      <c r="CSZ45" s="99"/>
      <c r="CTA45" s="99"/>
      <c r="CTB45" s="99"/>
      <c r="CTC45" s="99"/>
      <c r="CTD45" s="99"/>
      <c r="CTE45" s="99"/>
      <c r="CTF45" s="99"/>
      <c r="CTG45" s="99"/>
      <c r="CTH45" s="99"/>
      <c r="CTI45" s="99"/>
      <c r="CTJ45" s="99"/>
      <c r="CTK45" s="99"/>
      <c r="CTL45" s="99"/>
      <c r="CTM45" s="99"/>
      <c r="CTN45" s="99"/>
      <c r="CTO45" s="99"/>
      <c r="CTP45" s="99"/>
      <c r="CTQ45" s="99"/>
      <c r="CTR45" s="99"/>
      <c r="CTS45" s="99"/>
      <c r="CTT45" s="99"/>
      <c r="CTU45" s="99"/>
      <c r="CTV45" s="99"/>
      <c r="CTW45" s="99"/>
      <c r="CTX45" s="99"/>
      <c r="CTY45" s="99"/>
      <c r="CTZ45" s="99"/>
      <c r="CUA45" s="99"/>
      <c r="CUB45" s="99"/>
      <c r="CUC45" s="99"/>
      <c r="CUD45" s="99"/>
      <c r="CUE45" s="99"/>
      <c r="CUF45" s="99"/>
      <c r="CUG45" s="99"/>
      <c r="CUH45" s="99"/>
      <c r="CUI45" s="99"/>
      <c r="CUJ45" s="99"/>
      <c r="CUK45" s="99"/>
      <c r="CUL45" s="99"/>
      <c r="CUM45" s="99"/>
      <c r="CUN45" s="99"/>
      <c r="CUO45" s="99"/>
      <c r="CUP45" s="99"/>
      <c r="CUQ45" s="99"/>
      <c r="CUR45" s="99"/>
      <c r="CUS45" s="99"/>
      <c r="CUT45" s="99"/>
      <c r="CUU45" s="99"/>
      <c r="CUV45" s="99"/>
      <c r="CUW45" s="99"/>
      <c r="CUX45" s="99"/>
      <c r="CUY45" s="99"/>
      <c r="CUZ45" s="99"/>
      <c r="CVA45" s="99"/>
      <c r="CVB45" s="99"/>
      <c r="CVC45" s="99"/>
      <c r="CVD45" s="99"/>
      <c r="CVE45" s="99"/>
      <c r="CVF45" s="99"/>
      <c r="CVG45" s="99"/>
      <c r="CVH45" s="99"/>
      <c r="CVI45" s="99"/>
      <c r="CVJ45" s="99"/>
      <c r="CVK45" s="99"/>
      <c r="CVL45" s="99"/>
      <c r="CVM45" s="99"/>
      <c r="CVN45" s="99"/>
      <c r="CVO45" s="99"/>
      <c r="CVP45" s="99"/>
      <c r="CVQ45" s="99"/>
      <c r="CVR45" s="99"/>
      <c r="CVS45" s="99"/>
      <c r="CVT45" s="99"/>
      <c r="CVU45" s="99"/>
      <c r="CVV45" s="99"/>
      <c r="CVW45" s="99"/>
      <c r="CVX45" s="99"/>
      <c r="CVY45" s="99"/>
      <c r="CVZ45" s="99"/>
      <c r="CWA45" s="99"/>
      <c r="CWB45" s="99"/>
      <c r="CWC45" s="99"/>
      <c r="CWD45" s="99"/>
      <c r="CWE45" s="99"/>
      <c r="CWF45" s="99"/>
      <c r="CWG45" s="99"/>
      <c r="CWH45" s="99"/>
      <c r="CWI45" s="99"/>
      <c r="CWJ45" s="99"/>
      <c r="CWK45" s="99"/>
      <c r="CWL45" s="99"/>
      <c r="CWM45" s="99"/>
      <c r="CWN45" s="99"/>
      <c r="CWO45" s="99"/>
      <c r="CWP45" s="99"/>
      <c r="CWQ45" s="99"/>
      <c r="CWR45" s="99"/>
      <c r="CWS45" s="99"/>
      <c r="CWT45" s="99"/>
      <c r="CWU45" s="99"/>
      <c r="CWV45" s="99"/>
      <c r="CWW45" s="99"/>
      <c r="CWX45" s="99"/>
      <c r="CWY45" s="99"/>
      <c r="CWZ45" s="99"/>
      <c r="CXA45" s="99"/>
      <c r="CXB45" s="99"/>
      <c r="CXC45" s="99"/>
      <c r="CXD45" s="99"/>
      <c r="CXE45" s="99"/>
      <c r="CXF45" s="99"/>
      <c r="CXG45" s="99"/>
      <c r="CXH45" s="99"/>
      <c r="CXI45" s="99"/>
      <c r="CXJ45" s="99"/>
      <c r="CXK45" s="99"/>
      <c r="CXL45" s="99"/>
      <c r="CXM45" s="99"/>
      <c r="CXN45" s="99"/>
      <c r="CXO45" s="99"/>
      <c r="CXP45" s="99"/>
      <c r="CXQ45" s="99"/>
      <c r="CXR45" s="99"/>
      <c r="CXS45" s="99"/>
      <c r="CXT45" s="99"/>
      <c r="CXU45" s="99"/>
      <c r="CXV45" s="99"/>
      <c r="CXW45" s="99"/>
      <c r="CXX45" s="99"/>
      <c r="CXY45" s="99"/>
      <c r="CXZ45" s="99"/>
      <c r="CYA45" s="99"/>
      <c r="CYB45" s="99"/>
      <c r="CYC45" s="99"/>
      <c r="CYD45" s="99"/>
      <c r="CYE45" s="99"/>
      <c r="CYF45" s="99"/>
      <c r="CYG45" s="99"/>
      <c r="CYH45" s="99"/>
      <c r="CYI45" s="99"/>
      <c r="CYJ45" s="99"/>
      <c r="CYK45" s="99"/>
      <c r="CYL45" s="99"/>
      <c r="CYM45" s="99"/>
      <c r="CYN45" s="99"/>
      <c r="CYO45" s="99"/>
      <c r="CYP45" s="99"/>
      <c r="CYQ45" s="99"/>
      <c r="CYR45" s="99"/>
      <c r="CYS45" s="99"/>
      <c r="CYT45" s="99"/>
      <c r="CYU45" s="99"/>
      <c r="CYV45" s="99"/>
      <c r="CYW45" s="99"/>
      <c r="CYX45" s="99"/>
      <c r="CYY45" s="99"/>
      <c r="CYZ45" s="99"/>
      <c r="CZA45" s="99"/>
      <c r="CZB45" s="99"/>
      <c r="CZC45" s="99"/>
      <c r="CZD45" s="99"/>
      <c r="CZE45" s="99"/>
      <c r="CZF45" s="99"/>
      <c r="CZG45" s="99"/>
      <c r="CZH45" s="99"/>
      <c r="CZI45" s="99"/>
      <c r="CZJ45" s="99"/>
      <c r="CZK45" s="99"/>
      <c r="CZL45" s="99"/>
      <c r="CZM45" s="99"/>
      <c r="CZN45" s="99"/>
      <c r="CZO45" s="99"/>
      <c r="CZP45" s="99"/>
      <c r="CZQ45" s="99"/>
      <c r="CZR45" s="99"/>
      <c r="CZS45" s="99"/>
      <c r="CZT45" s="99"/>
      <c r="CZU45" s="99"/>
      <c r="CZV45" s="99"/>
      <c r="CZW45" s="99"/>
      <c r="CZX45" s="99"/>
      <c r="CZY45" s="99"/>
      <c r="CZZ45" s="99"/>
      <c r="DAA45" s="99"/>
      <c r="DAB45" s="99"/>
      <c r="DAC45" s="99"/>
      <c r="DAD45" s="99"/>
      <c r="DAE45" s="99"/>
      <c r="DAF45" s="99"/>
      <c r="DAG45" s="99"/>
      <c r="DAH45" s="99"/>
      <c r="DAI45" s="99"/>
      <c r="DAJ45" s="99"/>
      <c r="DAK45" s="99"/>
      <c r="DAL45" s="99"/>
      <c r="DAM45" s="99"/>
      <c r="DAN45" s="99"/>
      <c r="DAO45" s="99"/>
      <c r="DAP45" s="99"/>
      <c r="DAQ45" s="99"/>
      <c r="DAR45" s="99"/>
      <c r="DAS45" s="99"/>
      <c r="DAT45" s="99"/>
      <c r="DAU45" s="99"/>
      <c r="DAV45" s="99"/>
      <c r="DAW45" s="99"/>
      <c r="DAX45" s="99"/>
      <c r="DAY45" s="99"/>
      <c r="DAZ45" s="99"/>
      <c r="DBA45" s="99"/>
      <c r="DBB45" s="99"/>
      <c r="DBC45" s="99"/>
      <c r="DBD45" s="99"/>
      <c r="DBE45" s="99"/>
      <c r="DBF45" s="99"/>
      <c r="DBG45" s="99"/>
      <c r="DBH45" s="99"/>
      <c r="DBI45" s="99"/>
      <c r="DBJ45" s="99"/>
      <c r="DBK45" s="99"/>
      <c r="DBL45" s="99"/>
      <c r="DBM45" s="99"/>
      <c r="DBN45" s="99"/>
      <c r="DBO45" s="99"/>
      <c r="DBP45" s="99"/>
      <c r="DBQ45" s="99"/>
      <c r="DBR45" s="99"/>
      <c r="DBS45" s="99"/>
      <c r="DBT45" s="99"/>
      <c r="DBU45" s="99"/>
      <c r="DBV45" s="99"/>
      <c r="DBW45" s="99"/>
      <c r="DBX45" s="99"/>
      <c r="DBY45" s="99"/>
      <c r="DBZ45" s="99"/>
      <c r="DCA45" s="99"/>
      <c r="DCB45" s="99"/>
      <c r="DCC45" s="99"/>
      <c r="DCD45" s="99"/>
      <c r="DCE45" s="99"/>
      <c r="DCF45" s="99"/>
      <c r="DCG45" s="99"/>
      <c r="DCH45" s="99"/>
      <c r="DCI45" s="99"/>
      <c r="DCJ45" s="99"/>
      <c r="DCK45" s="99"/>
      <c r="DCL45" s="99"/>
      <c r="DCM45" s="99"/>
      <c r="DCN45" s="99"/>
      <c r="DCO45" s="99"/>
      <c r="DCP45" s="99"/>
      <c r="DCQ45" s="99"/>
      <c r="DCR45" s="99"/>
      <c r="DCS45" s="99"/>
      <c r="DCT45" s="99"/>
      <c r="DCU45" s="99"/>
      <c r="DCV45" s="99"/>
      <c r="DCW45" s="99"/>
      <c r="DCX45" s="99"/>
      <c r="DCY45" s="99"/>
      <c r="DCZ45" s="99"/>
      <c r="DDA45" s="99"/>
      <c r="DDB45" s="99"/>
      <c r="DDC45" s="99"/>
      <c r="DDD45" s="99"/>
      <c r="DDE45" s="99"/>
      <c r="DDF45" s="99"/>
      <c r="DDG45" s="99"/>
      <c r="DDH45" s="99"/>
      <c r="DDI45" s="99"/>
      <c r="DDJ45" s="99"/>
      <c r="DDK45" s="99"/>
      <c r="DDL45" s="99"/>
      <c r="DDM45" s="99"/>
      <c r="DDN45" s="99"/>
      <c r="DDO45" s="99"/>
      <c r="DDP45" s="99"/>
      <c r="DDQ45" s="99"/>
      <c r="DDR45" s="99"/>
      <c r="DDS45" s="99"/>
      <c r="DDT45" s="99"/>
      <c r="DDU45" s="99"/>
      <c r="DDV45" s="99"/>
      <c r="DDW45" s="99"/>
      <c r="DDX45" s="99"/>
      <c r="DDY45" s="99"/>
      <c r="DDZ45" s="99"/>
      <c r="DEA45" s="99"/>
      <c r="DEB45" s="99"/>
      <c r="DEC45" s="99"/>
      <c r="DED45" s="99"/>
      <c r="DEE45" s="99"/>
      <c r="DEF45" s="99"/>
      <c r="DEG45" s="99"/>
      <c r="DEH45" s="99"/>
      <c r="DEI45" s="99"/>
      <c r="DEJ45" s="99"/>
      <c r="DEK45" s="99"/>
      <c r="DEL45" s="99"/>
      <c r="DEM45" s="99"/>
      <c r="DEN45" s="99"/>
      <c r="DEO45" s="99"/>
      <c r="DEP45" s="99"/>
      <c r="DEQ45" s="99"/>
      <c r="DER45" s="99"/>
      <c r="DES45" s="99"/>
      <c r="DET45" s="99"/>
      <c r="DEU45" s="99"/>
      <c r="DEV45" s="99"/>
      <c r="DEW45" s="99"/>
      <c r="DEX45" s="99"/>
      <c r="DEY45" s="99"/>
      <c r="DEZ45" s="99"/>
      <c r="DFA45" s="99"/>
      <c r="DFB45" s="99"/>
      <c r="DFC45" s="99"/>
      <c r="DFD45" s="99"/>
      <c r="DFE45" s="99"/>
      <c r="DFF45" s="99"/>
      <c r="DFG45" s="99"/>
      <c r="DFH45" s="99"/>
      <c r="DFI45" s="99"/>
      <c r="DFJ45" s="99"/>
      <c r="DFK45" s="99"/>
      <c r="DFL45" s="99"/>
      <c r="DFM45" s="99"/>
      <c r="DFN45" s="99"/>
      <c r="DFO45" s="99"/>
      <c r="DFP45" s="99"/>
      <c r="DFQ45" s="99"/>
      <c r="DFR45" s="99"/>
      <c r="DFS45" s="99"/>
      <c r="DFT45" s="99"/>
      <c r="DFU45" s="99"/>
      <c r="DFV45" s="99"/>
      <c r="DFW45" s="99"/>
      <c r="DFX45" s="99"/>
      <c r="DFY45" s="99"/>
      <c r="DFZ45" s="99"/>
      <c r="DGA45" s="99"/>
      <c r="DGB45" s="99"/>
      <c r="DGC45" s="99"/>
      <c r="DGD45" s="99"/>
      <c r="DGE45" s="99"/>
      <c r="DGF45" s="99"/>
      <c r="DGG45" s="99"/>
      <c r="DGH45" s="99"/>
      <c r="DGI45" s="99"/>
      <c r="DGJ45" s="99"/>
      <c r="DGK45" s="99"/>
      <c r="DGL45" s="99"/>
      <c r="DGM45" s="99"/>
      <c r="DGN45" s="99"/>
      <c r="DGO45" s="99"/>
      <c r="DGP45" s="99"/>
      <c r="DGQ45" s="99"/>
      <c r="DGR45" s="99"/>
      <c r="DGS45" s="99"/>
      <c r="DGT45" s="99"/>
      <c r="DGU45" s="99"/>
      <c r="DGV45" s="99"/>
      <c r="DGW45" s="99"/>
      <c r="DGX45" s="99"/>
      <c r="DGY45" s="99"/>
      <c r="DGZ45" s="99"/>
      <c r="DHA45" s="99"/>
      <c r="DHB45" s="99"/>
      <c r="DHC45" s="99"/>
      <c r="DHD45" s="99"/>
      <c r="DHE45" s="99"/>
      <c r="DHF45" s="99"/>
      <c r="DHG45" s="99"/>
      <c r="DHH45" s="99"/>
      <c r="DHI45" s="99"/>
      <c r="DHJ45" s="99"/>
      <c r="DHK45" s="99"/>
      <c r="DHL45" s="99"/>
      <c r="DHM45" s="99"/>
      <c r="DHN45" s="99"/>
      <c r="DHO45" s="99"/>
      <c r="DHP45" s="99"/>
      <c r="DHQ45" s="99"/>
      <c r="DHR45" s="99"/>
      <c r="DHS45" s="99"/>
      <c r="DHT45" s="99"/>
      <c r="DHU45" s="99"/>
      <c r="DHV45" s="99"/>
      <c r="DHW45" s="99"/>
      <c r="DHX45" s="99"/>
      <c r="DHY45" s="99"/>
      <c r="DHZ45" s="99"/>
      <c r="DIA45" s="99"/>
      <c r="DIB45" s="99"/>
      <c r="DIC45" s="99"/>
      <c r="DID45" s="99"/>
      <c r="DIE45" s="99"/>
      <c r="DIF45" s="99"/>
      <c r="DIG45" s="99"/>
      <c r="DIH45" s="99"/>
      <c r="DII45" s="99"/>
      <c r="DIJ45" s="99"/>
      <c r="DIK45" s="99"/>
      <c r="DIL45" s="99"/>
      <c r="DIM45" s="99"/>
      <c r="DIN45" s="99"/>
      <c r="DIO45" s="99"/>
      <c r="DIP45" s="99"/>
      <c r="DIQ45" s="99"/>
      <c r="DIR45" s="99"/>
      <c r="DIS45" s="99"/>
      <c r="DIT45" s="99"/>
      <c r="DIU45" s="99"/>
      <c r="DIV45" s="99"/>
      <c r="DIW45" s="99"/>
      <c r="DIX45" s="99"/>
      <c r="DIY45" s="99"/>
      <c r="DIZ45" s="99"/>
      <c r="DJA45" s="99"/>
      <c r="DJB45" s="99"/>
      <c r="DJC45" s="99"/>
      <c r="DJD45" s="99"/>
      <c r="DJE45" s="99"/>
      <c r="DJF45" s="99"/>
      <c r="DJG45" s="99"/>
      <c r="DJH45" s="99"/>
      <c r="DJI45" s="99"/>
      <c r="DJJ45" s="99"/>
      <c r="DJK45" s="99"/>
      <c r="DJL45" s="99"/>
      <c r="DJM45" s="99"/>
      <c r="DJN45" s="99"/>
      <c r="DJO45" s="99"/>
      <c r="DJP45" s="99"/>
      <c r="DJQ45" s="99"/>
      <c r="DJR45" s="99"/>
      <c r="DJS45" s="99"/>
      <c r="DJT45" s="99"/>
      <c r="DJU45" s="99"/>
      <c r="DJV45" s="99"/>
      <c r="DJW45" s="99"/>
      <c r="DJX45" s="99"/>
      <c r="DJY45" s="99"/>
      <c r="DJZ45" s="99"/>
      <c r="DKA45" s="99"/>
      <c r="DKB45" s="99"/>
      <c r="DKC45" s="99"/>
      <c r="DKD45" s="99"/>
      <c r="DKE45" s="99"/>
      <c r="DKF45" s="99"/>
      <c r="DKG45" s="99"/>
      <c r="DKH45" s="99"/>
      <c r="DKI45" s="99"/>
      <c r="DKJ45" s="99"/>
      <c r="DKK45" s="99"/>
      <c r="DKL45" s="99"/>
      <c r="DKM45" s="99"/>
      <c r="DKN45" s="99"/>
      <c r="DKO45" s="99"/>
      <c r="DKP45" s="99"/>
      <c r="DKQ45" s="99"/>
      <c r="DKR45" s="99"/>
      <c r="DKS45" s="99"/>
      <c r="DKT45" s="99"/>
      <c r="DKU45" s="99"/>
      <c r="DKV45" s="99"/>
      <c r="DKW45" s="99"/>
      <c r="DKX45" s="99"/>
      <c r="DKY45" s="99"/>
      <c r="DKZ45" s="99"/>
      <c r="DLA45" s="99"/>
      <c r="DLB45" s="99"/>
      <c r="DLC45" s="99"/>
      <c r="DLD45" s="99"/>
      <c r="DLE45" s="99"/>
      <c r="DLF45" s="99"/>
      <c r="DLG45" s="99"/>
      <c r="DLH45" s="99"/>
      <c r="DLI45" s="99"/>
      <c r="DLJ45" s="99"/>
      <c r="DLK45" s="99"/>
      <c r="DLL45" s="99"/>
      <c r="DLM45" s="99"/>
      <c r="DLN45" s="99"/>
      <c r="DLO45" s="99"/>
      <c r="DLP45" s="99"/>
      <c r="DLQ45" s="99"/>
      <c r="DLR45" s="99"/>
      <c r="DLS45" s="99"/>
      <c r="DLT45" s="99"/>
      <c r="DLU45" s="99"/>
      <c r="DLV45" s="99"/>
      <c r="DLW45" s="99"/>
      <c r="DLX45" s="99"/>
      <c r="DLY45" s="99"/>
      <c r="DLZ45" s="99"/>
      <c r="DMA45" s="99"/>
      <c r="DMB45" s="99"/>
      <c r="DMC45" s="99"/>
      <c r="DMD45" s="99"/>
      <c r="DME45" s="99"/>
      <c r="DMF45" s="99"/>
      <c r="DMG45" s="99"/>
      <c r="DMH45" s="99"/>
      <c r="DMI45" s="99"/>
      <c r="DMJ45" s="99"/>
      <c r="DMK45" s="99"/>
      <c r="DML45" s="99"/>
      <c r="DMM45" s="99"/>
      <c r="DMN45" s="99"/>
      <c r="DMO45" s="99"/>
      <c r="DMP45" s="99"/>
      <c r="DMQ45" s="99"/>
      <c r="DMR45" s="99"/>
      <c r="DMS45" s="99"/>
      <c r="DMT45" s="99"/>
      <c r="DMU45" s="99"/>
      <c r="DMV45" s="99"/>
      <c r="DMW45" s="99"/>
      <c r="DMX45" s="99"/>
      <c r="DMY45" s="99"/>
      <c r="DMZ45" s="99"/>
      <c r="DNA45" s="99"/>
      <c r="DNB45" s="99"/>
      <c r="DNC45" s="99"/>
      <c r="DND45" s="99"/>
      <c r="DNE45" s="99"/>
      <c r="DNF45" s="99"/>
      <c r="DNG45" s="99"/>
      <c r="DNH45" s="99"/>
      <c r="DNI45" s="99"/>
      <c r="DNJ45" s="99"/>
      <c r="DNK45" s="99"/>
      <c r="DNL45" s="99"/>
      <c r="DNM45" s="99"/>
      <c r="DNN45" s="99"/>
      <c r="DNO45" s="99"/>
      <c r="DNP45" s="99"/>
      <c r="DNQ45" s="99"/>
      <c r="DNR45" s="99"/>
      <c r="DNS45" s="99"/>
      <c r="DNT45" s="99"/>
      <c r="DNU45" s="99"/>
      <c r="DNV45" s="99"/>
      <c r="DNW45" s="99"/>
      <c r="DNX45" s="99"/>
      <c r="DNY45" s="99"/>
      <c r="DNZ45" s="99"/>
      <c r="DOA45" s="99"/>
      <c r="DOB45" s="99"/>
      <c r="DOC45" s="99"/>
      <c r="DOD45" s="99"/>
      <c r="DOE45" s="99"/>
      <c r="DOF45" s="99"/>
      <c r="DOG45" s="99"/>
      <c r="DOH45" s="99"/>
      <c r="DOI45" s="99"/>
      <c r="DOJ45" s="99"/>
      <c r="DOK45" s="99"/>
      <c r="DOL45" s="99"/>
      <c r="DOM45" s="99"/>
      <c r="DON45" s="99"/>
      <c r="DOO45" s="99"/>
      <c r="DOP45" s="99"/>
      <c r="DOQ45" s="99"/>
      <c r="DOR45" s="99"/>
      <c r="DOS45" s="99"/>
      <c r="DOT45" s="99"/>
      <c r="DOU45" s="99"/>
      <c r="DOV45" s="99"/>
      <c r="DOW45" s="99"/>
      <c r="DOX45" s="99"/>
      <c r="DOY45" s="99"/>
      <c r="DOZ45" s="99"/>
      <c r="DPA45" s="99"/>
      <c r="DPB45" s="99"/>
      <c r="DPC45" s="99"/>
      <c r="DPD45" s="99"/>
      <c r="DPE45" s="99"/>
      <c r="DPF45" s="99"/>
      <c r="DPG45" s="99"/>
      <c r="DPH45" s="99"/>
      <c r="DPI45" s="99"/>
      <c r="DPJ45" s="99"/>
      <c r="DPK45" s="99"/>
      <c r="DPL45" s="99"/>
      <c r="DPM45" s="99"/>
      <c r="DPN45" s="99"/>
      <c r="DPO45" s="99"/>
      <c r="DPP45" s="99"/>
      <c r="DPQ45" s="99"/>
      <c r="DPR45" s="99"/>
      <c r="DPS45" s="99"/>
      <c r="DPT45" s="99"/>
      <c r="DPU45" s="99"/>
      <c r="DPV45" s="99"/>
      <c r="DPW45" s="99"/>
      <c r="DPX45" s="99"/>
      <c r="DPY45" s="99"/>
      <c r="DPZ45" s="99"/>
      <c r="DQA45" s="99"/>
      <c r="DQB45" s="99"/>
      <c r="DQC45" s="99"/>
      <c r="DQD45" s="99"/>
      <c r="DQE45" s="99"/>
      <c r="DQF45" s="99"/>
      <c r="DQG45" s="99"/>
      <c r="DQH45" s="99"/>
      <c r="DQI45" s="99"/>
      <c r="DQJ45" s="99"/>
      <c r="DQK45" s="99"/>
      <c r="DQL45" s="99"/>
      <c r="DQM45" s="99"/>
      <c r="DQN45" s="99"/>
      <c r="DQO45" s="99"/>
      <c r="DQP45" s="99"/>
      <c r="DQQ45" s="99"/>
      <c r="DQR45" s="99"/>
      <c r="DQS45" s="99"/>
      <c r="DQT45" s="99"/>
      <c r="DQU45" s="99"/>
      <c r="DQV45" s="99"/>
      <c r="DQW45" s="99"/>
      <c r="DQX45" s="99"/>
      <c r="DQY45" s="99"/>
      <c r="DQZ45" s="99"/>
      <c r="DRA45" s="99"/>
      <c r="DRB45" s="99"/>
      <c r="DRC45" s="99"/>
      <c r="DRD45" s="99"/>
      <c r="DRE45" s="99"/>
      <c r="DRF45" s="99"/>
      <c r="DRG45" s="99"/>
      <c r="DRH45" s="99"/>
      <c r="DRI45" s="99"/>
      <c r="DRJ45" s="99"/>
      <c r="DRK45" s="99"/>
      <c r="DRL45" s="99"/>
      <c r="DRM45" s="99"/>
      <c r="DRN45" s="99"/>
      <c r="DRO45" s="99"/>
      <c r="DRP45" s="99"/>
      <c r="DRQ45" s="99"/>
      <c r="DRR45" s="99"/>
      <c r="DRS45" s="99"/>
      <c r="DRT45" s="99"/>
      <c r="DRU45" s="99"/>
      <c r="DRV45" s="99"/>
      <c r="DRW45" s="99"/>
      <c r="DRX45" s="99"/>
      <c r="DRY45" s="99"/>
      <c r="DRZ45" s="99"/>
      <c r="DSA45" s="99"/>
      <c r="DSB45" s="99"/>
      <c r="DSC45" s="99"/>
      <c r="DSD45" s="99"/>
      <c r="DSE45" s="99"/>
      <c r="DSF45" s="99"/>
      <c r="DSG45" s="99"/>
      <c r="DSH45" s="99"/>
      <c r="DSI45" s="99"/>
      <c r="DSJ45" s="99"/>
      <c r="DSK45" s="99"/>
      <c r="DSL45" s="99"/>
      <c r="DSM45" s="99"/>
      <c r="DSN45" s="99"/>
      <c r="DSO45" s="99"/>
      <c r="DSP45" s="99"/>
      <c r="DSQ45" s="99"/>
      <c r="DSR45" s="99"/>
      <c r="DSS45" s="99"/>
      <c r="DST45" s="99"/>
      <c r="DSU45" s="99"/>
      <c r="DSV45" s="99"/>
      <c r="DSW45" s="99"/>
      <c r="DSX45" s="99"/>
      <c r="DSY45" s="99"/>
      <c r="DSZ45" s="99"/>
      <c r="DTA45" s="99"/>
      <c r="DTB45" s="99"/>
      <c r="DTC45" s="99"/>
      <c r="DTD45" s="99"/>
      <c r="DTE45" s="99"/>
      <c r="DTF45" s="99"/>
      <c r="DTG45" s="99"/>
      <c r="DTH45" s="99"/>
      <c r="DTI45" s="99"/>
      <c r="DTJ45" s="99"/>
      <c r="DTK45" s="99"/>
      <c r="DTL45" s="99"/>
      <c r="DTM45" s="99"/>
      <c r="DTN45" s="99"/>
      <c r="DTO45" s="99"/>
      <c r="DTP45" s="99"/>
      <c r="DTQ45" s="99"/>
      <c r="DTR45" s="99"/>
      <c r="DTS45" s="99"/>
      <c r="DTT45" s="99"/>
      <c r="DTU45" s="99"/>
      <c r="DTV45" s="99"/>
      <c r="DTW45" s="99"/>
      <c r="DTX45" s="99"/>
      <c r="DTY45" s="99"/>
      <c r="DTZ45" s="99"/>
      <c r="DUA45" s="99"/>
      <c r="DUB45" s="99"/>
      <c r="DUC45" s="99"/>
      <c r="DUD45" s="99"/>
      <c r="DUE45" s="99"/>
      <c r="DUF45" s="99"/>
      <c r="DUG45" s="99"/>
      <c r="DUH45" s="99"/>
      <c r="DUI45" s="99"/>
      <c r="DUJ45" s="99"/>
      <c r="DUK45" s="99"/>
      <c r="DUL45" s="99"/>
      <c r="DUM45" s="99"/>
      <c r="DUN45" s="99"/>
      <c r="DUO45" s="99"/>
      <c r="DUP45" s="99"/>
      <c r="DUQ45" s="99"/>
      <c r="DUR45" s="99"/>
      <c r="DUS45" s="99"/>
      <c r="DUT45" s="99"/>
      <c r="DUU45" s="99"/>
      <c r="DUV45" s="99"/>
      <c r="DUW45" s="99"/>
      <c r="DUX45" s="99"/>
      <c r="DUY45" s="99"/>
      <c r="DUZ45" s="99"/>
      <c r="DVA45" s="99"/>
      <c r="DVB45" s="99"/>
      <c r="DVC45" s="99"/>
      <c r="DVD45" s="99"/>
      <c r="DVE45" s="99"/>
      <c r="DVF45" s="99"/>
      <c r="DVG45" s="99"/>
      <c r="DVH45" s="99"/>
      <c r="DVI45" s="99"/>
      <c r="DVJ45" s="99"/>
      <c r="DVK45" s="99"/>
      <c r="DVL45" s="99"/>
      <c r="DVM45" s="99"/>
      <c r="DVN45" s="99"/>
      <c r="DVO45" s="99"/>
      <c r="DVP45" s="99"/>
      <c r="DVQ45" s="99"/>
      <c r="DVR45" s="99"/>
      <c r="DVS45" s="99"/>
      <c r="DVT45" s="99"/>
      <c r="DVU45" s="99"/>
      <c r="DVV45" s="99"/>
      <c r="DVW45" s="99"/>
      <c r="DVX45" s="99"/>
      <c r="DVY45" s="99"/>
      <c r="DVZ45" s="99"/>
      <c r="DWA45" s="99"/>
      <c r="DWB45" s="99"/>
      <c r="DWC45" s="99"/>
      <c r="DWD45" s="99"/>
      <c r="DWE45" s="99"/>
      <c r="DWF45" s="99"/>
      <c r="DWG45" s="99"/>
      <c r="DWH45" s="99"/>
      <c r="DWI45" s="99"/>
      <c r="DWJ45" s="99"/>
      <c r="DWK45" s="99"/>
      <c r="DWL45" s="99"/>
      <c r="DWM45" s="99"/>
      <c r="DWN45" s="99"/>
      <c r="DWO45" s="99"/>
      <c r="DWP45" s="99"/>
      <c r="DWQ45" s="99"/>
      <c r="DWR45" s="99"/>
      <c r="DWS45" s="99"/>
      <c r="DWT45" s="99"/>
      <c r="DWU45" s="99"/>
      <c r="DWV45" s="99"/>
      <c r="DWW45" s="99"/>
      <c r="DWX45" s="99"/>
      <c r="DWY45" s="99"/>
      <c r="DWZ45" s="99"/>
      <c r="DXA45" s="99"/>
      <c r="DXB45" s="99"/>
      <c r="DXC45" s="99"/>
      <c r="DXD45" s="99"/>
      <c r="DXE45" s="99"/>
      <c r="DXF45" s="99"/>
      <c r="DXG45" s="99"/>
      <c r="DXH45" s="99"/>
      <c r="DXI45" s="99"/>
      <c r="DXJ45" s="99"/>
      <c r="DXK45" s="99"/>
      <c r="DXL45" s="99"/>
      <c r="DXM45" s="99"/>
      <c r="DXN45" s="99"/>
      <c r="DXO45" s="99"/>
      <c r="DXP45" s="99"/>
      <c r="DXQ45" s="99"/>
      <c r="DXR45" s="99"/>
      <c r="DXS45" s="99"/>
      <c r="DXT45" s="99"/>
      <c r="DXU45" s="99"/>
      <c r="DXV45" s="99"/>
      <c r="DXW45" s="99"/>
      <c r="DXX45" s="99"/>
      <c r="DXY45" s="99"/>
      <c r="DXZ45" s="99"/>
      <c r="DYA45" s="99"/>
      <c r="DYB45" s="99"/>
      <c r="DYC45" s="99"/>
      <c r="DYD45" s="99"/>
      <c r="DYE45" s="99"/>
      <c r="DYF45" s="99"/>
      <c r="DYG45" s="99"/>
      <c r="DYH45" s="99"/>
      <c r="DYI45" s="99"/>
      <c r="DYJ45" s="99"/>
      <c r="DYK45" s="99"/>
      <c r="DYL45" s="99"/>
      <c r="DYM45" s="99"/>
      <c r="DYN45" s="99"/>
      <c r="DYO45" s="99"/>
      <c r="DYP45" s="99"/>
      <c r="DYQ45" s="99"/>
      <c r="DYR45" s="99"/>
      <c r="DYS45" s="99"/>
      <c r="DYT45" s="99"/>
      <c r="DYU45" s="99"/>
      <c r="DYV45" s="99"/>
      <c r="DYW45" s="99"/>
      <c r="DYX45" s="99"/>
      <c r="DYY45" s="99"/>
      <c r="DYZ45" s="99"/>
      <c r="DZA45" s="99"/>
      <c r="DZB45" s="99"/>
      <c r="DZC45" s="99"/>
      <c r="DZD45" s="99"/>
      <c r="DZE45" s="99"/>
      <c r="DZF45" s="99"/>
      <c r="DZG45" s="99"/>
      <c r="DZH45" s="99"/>
      <c r="DZI45" s="99"/>
      <c r="DZJ45" s="99"/>
      <c r="DZK45" s="99"/>
      <c r="DZL45" s="99"/>
      <c r="DZM45" s="99"/>
      <c r="DZN45" s="99"/>
      <c r="DZO45" s="99"/>
      <c r="DZP45" s="99"/>
      <c r="DZQ45" s="99"/>
      <c r="DZR45" s="99"/>
      <c r="DZS45" s="99"/>
      <c r="DZT45" s="99"/>
      <c r="DZU45" s="99"/>
      <c r="DZV45" s="99"/>
      <c r="DZW45" s="99"/>
      <c r="DZX45" s="99"/>
      <c r="DZY45" s="99"/>
      <c r="DZZ45" s="99"/>
      <c r="EAA45" s="99"/>
      <c r="EAB45" s="99"/>
      <c r="EAC45" s="99"/>
      <c r="EAD45" s="99"/>
      <c r="EAE45" s="99"/>
      <c r="EAF45" s="99"/>
      <c r="EAG45" s="99"/>
      <c r="EAH45" s="99"/>
      <c r="EAI45" s="99"/>
      <c r="EAJ45" s="99"/>
      <c r="EAK45" s="99"/>
      <c r="EAL45" s="99"/>
      <c r="EAM45" s="99"/>
      <c r="EAN45" s="99"/>
      <c r="EAO45" s="99"/>
      <c r="EAP45" s="99"/>
      <c r="EAQ45" s="99"/>
      <c r="EAR45" s="99"/>
      <c r="EAS45" s="99"/>
      <c r="EAT45" s="99"/>
      <c r="EAU45" s="99"/>
      <c r="EAV45" s="99"/>
      <c r="EAW45" s="99"/>
      <c r="EAX45" s="99"/>
      <c r="EAY45" s="99"/>
      <c r="EAZ45" s="99"/>
      <c r="EBA45" s="99"/>
      <c r="EBB45" s="99"/>
      <c r="EBC45" s="99"/>
      <c r="EBD45" s="99"/>
      <c r="EBE45" s="99"/>
      <c r="EBF45" s="99"/>
      <c r="EBG45" s="99"/>
      <c r="EBH45" s="99"/>
      <c r="EBI45" s="99"/>
      <c r="EBJ45" s="99"/>
      <c r="EBK45" s="99"/>
      <c r="EBL45" s="99"/>
      <c r="EBM45" s="99"/>
      <c r="EBN45" s="99"/>
      <c r="EBO45" s="99"/>
      <c r="EBP45" s="99"/>
      <c r="EBQ45" s="99"/>
      <c r="EBR45" s="99"/>
      <c r="EBS45" s="99"/>
      <c r="EBT45" s="99"/>
      <c r="EBU45" s="99"/>
      <c r="EBV45" s="99"/>
      <c r="EBW45" s="99"/>
      <c r="EBX45" s="99"/>
      <c r="EBY45" s="99"/>
      <c r="EBZ45" s="99"/>
      <c r="ECA45" s="99"/>
      <c r="ECB45" s="99"/>
      <c r="ECC45" s="99"/>
      <c r="ECD45" s="99"/>
      <c r="ECE45" s="99"/>
      <c r="ECF45" s="99"/>
      <c r="ECG45" s="99"/>
      <c r="ECH45" s="99"/>
      <c r="ECI45" s="99"/>
      <c r="ECJ45" s="99"/>
      <c r="ECK45" s="99"/>
      <c r="ECL45" s="99"/>
      <c r="ECM45" s="99"/>
      <c r="ECN45" s="99"/>
      <c r="ECO45" s="99"/>
      <c r="ECP45" s="99"/>
      <c r="ECQ45" s="99"/>
      <c r="ECR45" s="99"/>
      <c r="ECS45" s="99"/>
      <c r="ECT45" s="99"/>
      <c r="ECU45" s="99"/>
      <c r="ECV45" s="99"/>
      <c r="ECW45" s="99"/>
      <c r="ECX45" s="99"/>
      <c r="ECY45" s="99"/>
      <c r="ECZ45" s="99"/>
      <c r="EDA45" s="99"/>
      <c r="EDB45" s="99"/>
      <c r="EDC45" s="99"/>
      <c r="EDD45" s="99"/>
      <c r="EDE45" s="99"/>
      <c r="EDF45" s="99"/>
      <c r="EDG45" s="99"/>
      <c r="EDH45" s="99"/>
      <c r="EDI45" s="99"/>
      <c r="EDJ45" s="99"/>
      <c r="EDK45" s="99"/>
      <c r="EDL45" s="99"/>
      <c r="EDM45" s="99"/>
      <c r="EDN45" s="99"/>
      <c r="EDO45" s="99"/>
      <c r="EDP45" s="99"/>
      <c r="EDQ45" s="99"/>
      <c r="EDR45" s="99"/>
      <c r="EDS45" s="99"/>
      <c r="EDT45" s="99"/>
      <c r="EDU45" s="99"/>
      <c r="EDV45" s="99"/>
      <c r="EDW45" s="99"/>
      <c r="EDX45" s="99"/>
      <c r="EDY45" s="99"/>
      <c r="EDZ45" s="99"/>
      <c r="EEA45" s="99"/>
      <c r="EEB45" s="99"/>
      <c r="EEC45" s="99"/>
      <c r="EED45" s="99"/>
      <c r="EEE45" s="99"/>
      <c r="EEF45" s="99"/>
      <c r="EEG45" s="99"/>
      <c r="EEH45" s="99"/>
      <c r="EEI45" s="99"/>
      <c r="EEJ45" s="99"/>
      <c r="EEK45" s="99"/>
      <c r="EEL45" s="99"/>
      <c r="EEM45" s="99"/>
      <c r="EEN45" s="99"/>
      <c r="EEO45" s="99"/>
      <c r="EEP45" s="99"/>
      <c r="EEQ45" s="99"/>
      <c r="EER45" s="99"/>
      <c r="EES45" s="99"/>
      <c r="EET45" s="99"/>
      <c r="EEU45" s="99"/>
      <c r="EEV45" s="99"/>
      <c r="EEW45" s="99"/>
      <c r="EEX45" s="99"/>
      <c r="EEY45" s="99"/>
      <c r="EEZ45" s="99"/>
      <c r="EFA45" s="99"/>
      <c r="EFB45" s="99"/>
      <c r="EFC45" s="99"/>
      <c r="EFD45" s="99"/>
      <c r="EFE45" s="99"/>
      <c r="EFF45" s="99"/>
      <c r="EFG45" s="99"/>
      <c r="EFH45" s="99"/>
      <c r="EFI45" s="99"/>
      <c r="EFJ45" s="99"/>
      <c r="EFK45" s="99"/>
      <c r="EFL45" s="99"/>
      <c r="EFM45" s="99"/>
      <c r="EFN45" s="99"/>
      <c r="EFO45" s="99"/>
      <c r="EFP45" s="99"/>
      <c r="EFQ45" s="99"/>
      <c r="EFR45" s="99"/>
      <c r="EFS45" s="99"/>
      <c r="EFT45" s="99"/>
      <c r="EFU45" s="99"/>
      <c r="EFV45" s="99"/>
      <c r="EFW45" s="99"/>
      <c r="EFX45" s="99"/>
      <c r="EFY45" s="99"/>
      <c r="EFZ45" s="99"/>
      <c r="EGA45" s="99"/>
      <c r="EGB45" s="99"/>
      <c r="EGC45" s="99"/>
      <c r="EGD45" s="99"/>
      <c r="EGE45" s="99"/>
      <c r="EGF45" s="99"/>
      <c r="EGG45" s="99"/>
      <c r="EGH45" s="99"/>
      <c r="EGI45" s="99"/>
      <c r="EGJ45" s="99"/>
      <c r="EGK45" s="99"/>
      <c r="EGL45" s="99"/>
      <c r="EGM45" s="99"/>
      <c r="EGN45" s="99"/>
      <c r="EGO45" s="99"/>
      <c r="EGP45" s="99"/>
      <c r="EGQ45" s="99"/>
      <c r="EGR45" s="99"/>
      <c r="EGS45" s="99"/>
      <c r="EGT45" s="99"/>
      <c r="EGU45" s="99"/>
      <c r="EGV45" s="99"/>
      <c r="EGW45" s="99"/>
      <c r="EGX45" s="99"/>
      <c r="EGY45" s="99"/>
      <c r="EGZ45" s="99"/>
      <c r="EHA45" s="99"/>
      <c r="EHB45" s="99"/>
      <c r="EHC45" s="99"/>
      <c r="EHD45" s="99"/>
      <c r="EHE45" s="99"/>
      <c r="EHF45" s="99"/>
      <c r="EHG45" s="99"/>
      <c r="EHH45" s="99"/>
      <c r="EHI45" s="99"/>
      <c r="EHJ45" s="99"/>
      <c r="EHK45" s="99"/>
      <c r="EHL45" s="99"/>
      <c r="EHM45" s="99"/>
      <c r="EHN45" s="99"/>
      <c r="EHO45" s="99"/>
      <c r="EHP45" s="99"/>
      <c r="EHQ45" s="99"/>
      <c r="EHR45" s="99"/>
      <c r="EHS45" s="99"/>
      <c r="EHT45" s="99"/>
      <c r="EHU45" s="99"/>
      <c r="EHV45" s="99"/>
      <c r="EHW45" s="99"/>
      <c r="EHX45" s="99"/>
      <c r="EHY45" s="99"/>
      <c r="EHZ45" s="99"/>
      <c r="EIA45" s="99"/>
      <c r="EIB45" s="99"/>
      <c r="EIC45" s="99"/>
      <c r="EID45" s="99"/>
      <c r="EIE45" s="99"/>
      <c r="EIF45" s="99"/>
      <c r="EIG45" s="99"/>
      <c r="EIH45" s="99"/>
      <c r="EII45" s="99"/>
      <c r="EIJ45" s="99"/>
      <c r="EIK45" s="99"/>
      <c r="EIL45" s="99"/>
      <c r="EIM45" s="99"/>
      <c r="EIN45" s="99"/>
      <c r="EIO45" s="99"/>
      <c r="EIP45" s="99"/>
      <c r="EIQ45" s="99"/>
      <c r="EIR45" s="99"/>
      <c r="EIS45" s="99"/>
      <c r="EIT45" s="99"/>
      <c r="EIU45" s="99"/>
      <c r="EIV45" s="99"/>
      <c r="EIW45" s="99"/>
      <c r="EIX45" s="99"/>
      <c r="EIY45" s="99"/>
      <c r="EIZ45" s="99"/>
      <c r="EJA45" s="99"/>
      <c r="EJB45" s="99"/>
      <c r="EJC45" s="99"/>
      <c r="EJD45" s="99"/>
      <c r="EJE45" s="99"/>
      <c r="EJF45" s="99"/>
      <c r="EJG45" s="99"/>
      <c r="EJH45" s="99"/>
      <c r="EJI45" s="99"/>
      <c r="EJJ45" s="99"/>
      <c r="EJK45" s="99"/>
      <c r="EJL45" s="99"/>
      <c r="EJM45" s="99"/>
      <c r="EJN45" s="99"/>
      <c r="EJO45" s="99"/>
      <c r="EJP45" s="99"/>
      <c r="EJQ45" s="99"/>
      <c r="EJR45" s="99"/>
      <c r="EJS45" s="99"/>
      <c r="EJT45" s="99"/>
      <c r="EJU45" s="99"/>
      <c r="EJV45" s="99"/>
      <c r="EJW45" s="99"/>
      <c r="EJX45" s="99"/>
      <c r="EJY45" s="99"/>
      <c r="EJZ45" s="99"/>
      <c r="EKA45" s="99"/>
      <c r="EKB45" s="99"/>
      <c r="EKC45" s="99"/>
      <c r="EKD45" s="99"/>
      <c r="EKE45" s="99"/>
      <c r="EKF45" s="99"/>
      <c r="EKG45" s="99"/>
      <c r="EKH45" s="99"/>
      <c r="EKI45" s="99"/>
      <c r="EKJ45" s="99"/>
      <c r="EKK45" s="99"/>
      <c r="EKL45" s="99"/>
      <c r="EKM45" s="99"/>
      <c r="EKN45" s="99"/>
      <c r="EKO45" s="99"/>
      <c r="EKP45" s="99"/>
      <c r="EKQ45" s="99"/>
      <c r="EKR45" s="99"/>
      <c r="EKS45" s="99"/>
      <c r="EKT45" s="99"/>
      <c r="EKU45" s="99"/>
      <c r="EKV45" s="99"/>
      <c r="EKW45" s="99"/>
      <c r="EKX45" s="99"/>
      <c r="EKY45" s="99"/>
      <c r="EKZ45" s="99"/>
      <c r="ELA45" s="99"/>
      <c r="ELB45" s="99"/>
      <c r="ELC45" s="99"/>
      <c r="ELD45" s="99"/>
      <c r="ELE45" s="99"/>
      <c r="ELF45" s="99"/>
      <c r="ELG45" s="99"/>
      <c r="ELH45" s="99"/>
      <c r="ELI45" s="99"/>
      <c r="ELJ45" s="99"/>
      <c r="ELK45" s="99"/>
      <c r="ELL45" s="99"/>
      <c r="ELM45" s="99"/>
      <c r="ELN45" s="99"/>
      <c r="ELO45" s="99"/>
      <c r="ELP45" s="99"/>
      <c r="ELQ45" s="99"/>
      <c r="ELR45" s="99"/>
      <c r="ELS45" s="99"/>
      <c r="ELT45" s="99"/>
      <c r="ELU45" s="99"/>
      <c r="ELV45" s="99"/>
      <c r="ELW45" s="99"/>
      <c r="ELX45" s="99"/>
      <c r="ELY45" s="99"/>
      <c r="ELZ45" s="99"/>
      <c r="EMA45" s="99"/>
      <c r="EMB45" s="99"/>
      <c r="EMC45" s="99"/>
      <c r="EMD45" s="99"/>
      <c r="EME45" s="99"/>
      <c r="EMF45" s="99"/>
      <c r="EMG45" s="99"/>
      <c r="EMH45" s="99"/>
      <c r="EMI45" s="99"/>
      <c r="EMJ45" s="99"/>
      <c r="EMK45" s="99"/>
      <c r="EML45" s="99"/>
      <c r="EMM45" s="99"/>
      <c r="EMN45" s="99"/>
      <c r="EMO45" s="99"/>
      <c r="EMP45" s="99"/>
      <c r="EMQ45" s="99"/>
      <c r="EMR45" s="99"/>
      <c r="EMS45" s="99"/>
      <c r="EMT45" s="99"/>
      <c r="EMU45" s="99"/>
      <c r="EMV45" s="99"/>
      <c r="EMW45" s="99"/>
      <c r="EMX45" s="99"/>
      <c r="EMY45" s="99"/>
      <c r="EMZ45" s="99"/>
      <c r="ENA45" s="99"/>
      <c r="ENB45" s="99"/>
      <c r="ENC45" s="99"/>
      <c r="END45" s="99"/>
      <c r="ENE45" s="99"/>
      <c r="ENF45" s="99"/>
      <c r="ENG45" s="99"/>
      <c r="ENH45" s="99"/>
      <c r="ENI45" s="99"/>
      <c r="ENJ45" s="99"/>
      <c r="ENK45" s="99"/>
      <c r="ENL45" s="99"/>
      <c r="ENM45" s="99"/>
      <c r="ENN45" s="99"/>
      <c r="ENO45" s="99"/>
      <c r="ENP45" s="99"/>
      <c r="ENQ45" s="99"/>
      <c r="ENR45" s="99"/>
      <c r="ENS45" s="99"/>
      <c r="ENT45" s="99"/>
      <c r="ENU45" s="99"/>
      <c r="ENV45" s="99"/>
      <c r="ENW45" s="99"/>
      <c r="ENX45" s="99"/>
      <c r="ENY45" s="99"/>
      <c r="ENZ45" s="99"/>
      <c r="EOA45" s="99"/>
      <c r="EOB45" s="99"/>
      <c r="EOC45" s="99"/>
      <c r="EOD45" s="99"/>
      <c r="EOE45" s="99"/>
      <c r="EOF45" s="99"/>
      <c r="EOG45" s="99"/>
      <c r="EOH45" s="99"/>
      <c r="EOI45" s="99"/>
      <c r="EOJ45" s="99"/>
      <c r="EOK45" s="99"/>
      <c r="EOL45" s="99"/>
      <c r="EOM45" s="99"/>
      <c r="EON45" s="99"/>
      <c r="EOO45" s="99"/>
      <c r="EOP45" s="99"/>
      <c r="EOQ45" s="99"/>
      <c r="EOR45" s="99"/>
      <c r="EOS45" s="99"/>
      <c r="EOT45" s="99"/>
      <c r="EOU45" s="99"/>
      <c r="EOV45" s="99"/>
      <c r="EOW45" s="99"/>
      <c r="EOX45" s="99"/>
      <c r="EOY45" s="99"/>
      <c r="EOZ45" s="99"/>
      <c r="EPA45" s="99"/>
      <c r="EPB45" s="99"/>
      <c r="EPC45" s="99"/>
      <c r="EPD45" s="99"/>
      <c r="EPE45" s="99"/>
      <c r="EPF45" s="99"/>
      <c r="EPG45" s="99"/>
      <c r="EPH45" s="99"/>
      <c r="EPI45" s="99"/>
      <c r="EPJ45" s="99"/>
      <c r="EPK45" s="99"/>
      <c r="EPL45" s="99"/>
      <c r="EPM45" s="99"/>
      <c r="EPN45" s="99"/>
      <c r="EPO45" s="99"/>
      <c r="EPP45" s="99"/>
      <c r="EPQ45" s="99"/>
      <c r="EPR45" s="99"/>
      <c r="EPS45" s="99"/>
      <c r="EPT45" s="99"/>
      <c r="EPU45" s="99"/>
      <c r="EPV45" s="99"/>
      <c r="EPW45" s="99"/>
      <c r="EPX45" s="99"/>
      <c r="EPY45" s="99"/>
      <c r="EPZ45" s="99"/>
      <c r="EQA45" s="99"/>
      <c r="EQB45" s="99"/>
      <c r="EQC45" s="99"/>
      <c r="EQD45" s="99"/>
      <c r="EQE45" s="99"/>
      <c r="EQF45" s="99"/>
      <c r="EQG45" s="99"/>
      <c r="EQH45" s="99"/>
      <c r="EQI45" s="99"/>
      <c r="EQJ45" s="99"/>
      <c r="EQK45" s="99"/>
      <c r="EQL45" s="99"/>
      <c r="EQM45" s="99"/>
      <c r="EQN45" s="99"/>
      <c r="EQO45" s="99"/>
      <c r="EQP45" s="99"/>
      <c r="EQQ45" s="99"/>
      <c r="EQR45" s="99"/>
      <c r="EQS45" s="99"/>
      <c r="EQT45" s="99"/>
      <c r="EQU45" s="99"/>
      <c r="EQV45" s="99"/>
      <c r="EQW45" s="99"/>
      <c r="EQX45" s="99"/>
      <c r="EQY45" s="99"/>
      <c r="EQZ45" s="99"/>
      <c r="ERA45" s="99"/>
      <c r="ERB45" s="99"/>
      <c r="ERC45" s="99"/>
      <c r="ERD45" s="99"/>
      <c r="ERE45" s="99"/>
      <c r="ERF45" s="99"/>
      <c r="ERG45" s="99"/>
      <c r="ERH45" s="99"/>
      <c r="ERI45" s="99"/>
      <c r="ERJ45" s="99"/>
      <c r="ERK45" s="99"/>
      <c r="ERL45" s="99"/>
      <c r="ERM45" s="99"/>
      <c r="ERN45" s="99"/>
      <c r="ERO45" s="99"/>
      <c r="ERP45" s="99"/>
      <c r="ERQ45" s="99"/>
      <c r="ERR45" s="99"/>
      <c r="ERS45" s="99"/>
      <c r="ERT45" s="99"/>
      <c r="ERU45" s="99"/>
      <c r="ERV45" s="99"/>
      <c r="ERW45" s="99"/>
      <c r="ERX45" s="99"/>
      <c r="ERY45" s="99"/>
      <c r="ERZ45" s="99"/>
      <c r="ESA45" s="99"/>
      <c r="ESB45" s="99"/>
      <c r="ESC45" s="99"/>
      <c r="ESD45" s="99"/>
      <c r="ESE45" s="99"/>
      <c r="ESF45" s="99"/>
      <c r="ESG45" s="99"/>
      <c r="ESH45" s="99"/>
      <c r="ESI45" s="99"/>
      <c r="ESJ45" s="99"/>
      <c r="ESK45" s="99"/>
      <c r="ESL45" s="99"/>
      <c r="ESM45" s="99"/>
      <c r="ESN45" s="99"/>
      <c r="ESO45" s="99"/>
      <c r="ESP45" s="99"/>
      <c r="ESQ45" s="99"/>
      <c r="ESR45" s="99"/>
      <c r="ESS45" s="99"/>
      <c r="EST45" s="99"/>
      <c r="ESU45" s="99"/>
      <c r="ESV45" s="99"/>
      <c r="ESW45" s="99"/>
      <c r="ESX45" s="99"/>
      <c r="ESY45" s="99"/>
      <c r="ESZ45" s="99"/>
      <c r="ETA45" s="99"/>
      <c r="ETB45" s="99"/>
      <c r="ETC45" s="99"/>
      <c r="ETD45" s="99"/>
      <c r="ETE45" s="99"/>
      <c r="ETF45" s="99"/>
      <c r="ETG45" s="99"/>
      <c r="ETH45" s="99"/>
      <c r="ETI45" s="99"/>
      <c r="ETJ45" s="99"/>
      <c r="ETK45" s="99"/>
      <c r="ETL45" s="99"/>
      <c r="ETM45" s="99"/>
      <c r="ETN45" s="99"/>
      <c r="ETO45" s="99"/>
      <c r="ETP45" s="99"/>
      <c r="ETQ45" s="99"/>
      <c r="ETR45" s="99"/>
      <c r="ETS45" s="99"/>
      <c r="ETT45" s="99"/>
      <c r="ETU45" s="99"/>
      <c r="ETV45" s="99"/>
      <c r="ETW45" s="99"/>
      <c r="ETX45" s="99"/>
      <c r="ETY45" s="99"/>
      <c r="ETZ45" s="99"/>
      <c r="EUA45" s="99"/>
      <c r="EUB45" s="99"/>
      <c r="EUC45" s="99"/>
      <c r="EUD45" s="99"/>
      <c r="EUE45" s="99"/>
      <c r="EUF45" s="99"/>
      <c r="EUG45" s="99"/>
      <c r="EUH45" s="99"/>
      <c r="EUI45" s="99"/>
      <c r="EUJ45" s="99"/>
      <c r="EUK45" s="99"/>
      <c r="EUL45" s="99"/>
      <c r="EUM45" s="99"/>
      <c r="EUN45" s="99"/>
      <c r="EUO45" s="99"/>
      <c r="EUP45" s="99"/>
      <c r="EUQ45" s="99"/>
      <c r="EUR45" s="99"/>
      <c r="EUS45" s="99"/>
      <c r="EUT45" s="99"/>
      <c r="EUU45" s="99"/>
      <c r="EUV45" s="99"/>
      <c r="EUW45" s="99"/>
      <c r="EUX45" s="99"/>
      <c r="EUY45" s="99"/>
      <c r="EUZ45" s="99"/>
      <c r="EVA45" s="99"/>
      <c r="EVB45" s="99"/>
      <c r="EVC45" s="99"/>
      <c r="EVD45" s="99"/>
      <c r="EVE45" s="99"/>
      <c r="EVF45" s="99"/>
      <c r="EVG45" s="99"/>
      <c r="EVH45" s="99"/>
      <c r="EVI45" s="99"/>
      <c r="EVJ45" s="99"/>
      <c r="EVK45" s="99"/>
      <c r="EVL45" s="99"/>
      <c r="EVM45" s="99"/>
      <c r="EVN45" s="99"/>
      <c r="EVO45" s="99"/>
      <c r="EVP45" s="99"/>
      <c r="EVQ45" s="99"/>
      <c r="EVR45" s="99"/>
      <c r="EVS45" s="99"/>
      <c r="EVT45" s="99"/>
      <c r="EVU45" s="99"/>
      <c r="EVV45" s="99"/>
      <c r="EVW45" s="99"/>
      <c r="EVX45" s="99"/>
      <c r="EVY45" s="99"/>
      <c r="EVZ45" s="99"/>
      <c r="EWA45" s="99"/>
      <c r="EWB45" s="99"/>
      <c r="EWC45" s="99"/>
      <c r="EWD45" s="99"/>
      <c r="EWE45" s="99"/>
      <c r="EWF45" s="99"/>
      <c r="EWG45" s="99"/>
      <c r="EWH45" s="99"/>
      <c r="EWI45" s="99"/>
      <c r="EWJ45" s="99"/>
      <c r="EWK45" s="99"/>
      <c r="EWL45" s="99"/>
      <c r="EWM45" s="99"/>
      <c r="EWN45" s="99"/>
      <c r="EWO45" s="99"/>
      <c r="EWP45" s="99"/>
      <c r="EWQ45" s="99"/>
      <c r="EWR45" s="99"/>
      <c r="EWS45" s="99"/>
      <c r="EWT45" s="99"/>
      <c r="EWU45" s="99"/>
      <c r="EWV45" s="99"/>
      <c r="EWW45" s="99"/>
      <c r="EWX45" s="99"/>
      <c r="EWY45" s="99"/>
      <c r="EWZ45" s="99"/>
      <c r="EXA45" s="99"/>
      <c r="EXB45" s="99"/>
      <c r="EXC45" s="99"/>
      <c r="EXD45" s="99"/>
      <c r="EXE45" s="99"/>
      <c r="EXF45" s="99"/>
      <c r="EXG45" s="99"/>
      <c r="EXH45" s="99"/>
      <c r="EXI45" s="99"/>
      <c r="EXJ45" s="99"/>
      <c r="EXK45" s="99"/>
      <c r="EXL45" s="99"/>
      <c r="EXM45" s="99"/>
      <c r="EXN45" s="99"/>
      <c r="EXO45" s="99"/>
      <c r="EXP45" s="99"/>
      <c r="EXQ45" s="99"/>
      <c r="EXR45" s="99"/>
      <c r="EXS45" s="99"/>
      <c r="EXT45" s="99"/>
      <c r="EXU45" s="99"/>
      <c r="EXV45" s="99"/>
      <c r="EXW45" s="99"/>
      <c r="EXX45" s="99"/>
      <c r="EXY45" s="99"/>
      <c r="EXZ45" s="99"/>
      <c r="EYA45" s="99"/>
      <c r="EYB45" s="99"/>
      <c r="EYC45" s="99"/>
      <c r="EYD45" s="99"/>
      <c r="EYE45" s="99"/>
      <c r="EYF45" s="99"/>
      <c r="EYG45" s="99"/>
      <c r="EYH45" s="99"/>
      <c r="EYI45" s="99"/>
      <c r="EYJ45" s="99"/>
      <c r="EYK45" s="99"/>
      <c r="EYL45" s="99"/>
      <c r="EYM45" s="99"/>
      <c r="EYN45" s="99"/>
      <c r="EYO45" s="99"/>
      <c r="EYP45" s="99"/>
      <c r="EYQ45" s="99"/>
      <c r="EYR45" s="99"/>
      <c r="EYS45" s="99"/>
      <c r="EYT45" s="99"/>
      <c r="EYU45" s="99"/>
      <c r="EYV45" s="99"/>
      <c r="EYW45" s="99"/>
      <c r="EYX45" s="99"/>
      <c r="EYY45" s="99"/>
      <c r="EYZ45" s="99"/>
      <c r="EZA45" s="99"/>
      <c r="EZB45" s="99"/>
      <c r="EZC45" s="99"/>
      <c r="EZD45" s="99"/>
      <c r="EZE45" s="99"/>
      <c r="EZF45" s="99"/>
      <c r="EZG45" s="99"/>
      <c r="EZH45" s="99"/>
      <c r="EZI45" s="99"/>
      <c r="EZJ45" s="99"/>
      <c r="EZK45" s="99"/>
      <c r="EZL45" s="99"/>
      <c r="EZM45" s="99"/>
      <c r="EZN45" s="99"/>
      <c r="EZO45" s="99"/>
      <c r="EZP45" s="99"/>
      <c r="EZQ45" s="99"/>
      <c r="EZR45" s="99"/>
      <c r="EZS45" s="99"/>
      <c r="EZT45" s="99"/>
      <c r="EZU45" s="99"/>
      <c r="EZV45" s="99"/>
      <c r="EZW45" s="99"/>
      <c r="EZX45" s="99"/>
      <c r="EZY45" s="99"/>
      <c r="EZZ45" s="99"/>
      <c r="FAA45" s="99"/>
      <c r="FAB45" s="99"/>
      <c r="FAC45" s="99"/>
      <c r="FAD45" s="99"/>
      <c r="FAE45" s="99"/>
      <c r="FAF45" s="99"/>
      <c r="FAG45" s="99"/>
      <c r="FAH45" s="99"/>
      <c r="FAI45" s="99"/>
      <c r="FAJ45" s="99"/>
      <c r="FAK45" s="99"/>
      <c r="FAL45" s="99"/>
      <c r="FAM45" s="99"/>
      <c r="FAN45" s="99"/>
      <c r="FAO45" s="99"/>
      <c r="FAP45" s="99"/>
      <c r="FAQ45" s="99"/>
      <c r="FAR45" s="99"/>
      <c r="FAS45" s="99"/>
      <c r="FAT45" s="99"/>
      <c r="FAU45" s="99"/>
      <c r="FAV45" s="99"/>
      <c r="FAW45" s="99"/>
      <c r="FAX45" s="99"/>
      <c r="FAY45" s="99"/>
      <c r="FAZ45" s="99"/>
      <c r="FBA45" s="99"/>
      <c r="FBB45" s="99"/>
      <c r="FBC45" s="99"/>
      <c r="FBD45" s="99"/>
      <c r="FBE45" s="99"/>
      <c r="FBF45" s="99"/>
      <c r="FBG45" s="99"/>
      <c r="FBH45" s="99"/>
      <c r="FBI45" s="99"/>
      <c r="FBJ45" s="99"/>
      <c r="FBK45" s="99"/>
      <c r="FBL45" s="99"/>
      <c r="FBM45" s="99"/>
      <c r="FBN45" s="99"/>
      <c r="FBO45" s="99"/>
      <c r="FBP45" s="99"/>
      <c r="FBQ45" s="99"/>
      <c r="FBR45" s="99"/>
      <c r="FBS45" s="99"/>
      <c r="FBT45" s="99"/>
      <c r="FBU45" s="99"/>
      <c r="FBV45" s="99"/>
      <c r="FBW45" s="99"/>
      <c r="FBX45" s="99"/>
      <c r="FBY45" s="99"/>
      <c r="FBZ45" s="99"/>
      <c r="FCA45" s="99"/>
      <c r="FCB45" s="99"/>
      <c r="FCC45" s="99"/>
      <c r="FCD45" s="99"/>
      <c r="FCE45" s="99"/>
      <c r="FCF45" s="99"/>
      <c r="FCG45" s="99"/>
      <c r="FCH45" s="99"/>
      <c r="FCI45" s="99"/>
      <c r="FCJ45" s="99"/>
      <c r="FCK45" s="99"/>
      <c r="FCL45" s="99"/>
      <c r="FCM45" s="99"/>
      <c r="FCN45" s="99"/>
      <c r="FCO45" s="99"/>
      <c r="FCP45" s="99"/>
      <c r="FCQ45" s="99"/>
      <c r="FCR45" s="99"/>
      <c r="FCS45" s="99"/>
      <c r="FCT45" s="99"/>
      <c r="FCU45" s="99"/>
      <c r="FCV45" s="99"/>
      <c r="FCW45" s="99"/>
      <c r="FCX45" s="99"/>
      <c r="FCY45" s="99"/>
      <c r="FCZ45" s="99"/>
      <c r="FDA45" s="99"/>
      <c r="FDB45" s="99"/>
      <c r="FDC45" s="99"/>
      <c r="FDD45" s="99"/>
      <c r="FDE45" s="99"/>
      <c r="FDF45" s="99"/>
      <c r="FDG45" s="99"/>
      <c r="FDH45" s="99"/>
      <c r="FDI45" s="99"/>
      <c r="FDJ45" s="99"/>
      <c r="FDK45" s="99"/>
      <c r="FDL45" s="99"/>
      <c r="FDM45" s="99"/>
      <c r="FDN45" s="99"/>
      <c r="FDO45" s="99"/>
      <c r="FDP45" s="99"/>
      <c r="FDQ45" s="99"/>
      <c r="FDR45" s="99"/>
      <c r="FDS45" s="99"/>
      <c r="FDT45" s="99"/>
      <c r="FDU45" s="99"/>
      <c r="FDV45" s="99"/>
      <c r="FDW45" s="99"/>
      <c r="FDX45" s="99"/>
      <c r="FDY45" s="99"/>
      <c r="FDZ45" s="99"/>
      <c r="FEA45" s="99"/>
      <c r="FEB45" s="99"/>
      <c r="FEC45" s="99"/>
      <c r="FED45" s="99"/>
      <c r="FEE45" s="99"/>
      <c r="FEF45" s="99"/>
      <c r="FEG45" s="99"/>
      <c r="FEH45" s="99"/>
      <c r="FEI45" s="99"/>
      <c r="FEJ45" s="99"/>
      <c r="FEK45" s="99"/>
      <c r="FEL45" s="99"/>
      <c r="FEM45" s="99"/>
      <c r="FEN45" s="99"/>
      <c r="FEO45" s="99"/>
      <c r="FEP45" s="99"/>
      <c r="FEQ45" s="99"/>
      <c r="FER45" s="99"/>
      <c r="FES45" s="99"/>
      <c r="FET45" s="99"/>
      <c r="FEU45" s="99"/>
      <c r="FEV45" s="99"/>
      <c r="FEW45" s="99"/>
      <c r="FEX45" s="99"/>
      <c r="FEY45" s="99"/>
      <c r="FEZ45" s="99"/>
      <c r="FFA45" s="99"/>
      <c r="FFB45" s="99"/>
      <c r="FFC45" s="99"/>
      <c r="FFD45" s="99"/>
      <c r="FFE45" s="99"/>
      <c r="FFF45" s="99"/>
      <c r="FFG45" s="99"/>
      <c r="FFH45" s="99"/>
      <c r="FFI45" s="99"/>
      <c r="FFJ45" s="99"/>
      <c r="FFK45" s="99"/>
      <c r="FFL45" s="99"/>
      <c r="FFM45" s="99"/>
      <c r="FFN45" s="99"/>
      <c r="FFO45" s="99"/>
      <c r="FFP45" s="99"/>
      <c r="FFQ45" s="99"/>
      <c r="FFR45" s="99"/>
      <c r="FFS45" s="99"/>
      <c r="FFT45" s="99"/>
      <c r="FFU45" s="99"/>
      <c r="FFV45" s="99"/>
      <c r="FFW45" s="99"/>
      <c r="FFX45" s="99"/>
      <c r="FFY45" s="99"/>
      <c r="FFZ45" s="99"/>
      <c r="FGA45" s="99"/>
      <c r="FGB45" s="99"/>
      <c r="FGC45" s="99"/>
      <c r="FGD45" s="99"/>
      <c r="FGE45" s="99"/>
      <c r="FGF45" s="99"/>
      <c r="FGG45" s="99"/>
      <c r="FGH45" s="99"/>
      <c r="FGI45" s="99"/>
      <c r="FGJ45" s="99"/>
      <c r="FGK45" s="99"/>
      <c r="FGL45" s="99"/>
      <c r="FGM45" s="99"/>
      <c r="FGN45" s="99"/>
      <c r="FGO45" s="99"/>
      <c r="FGP45" s="99"/>
      <c r="FGQ45" s="99"/>
      <c r="FGR45" s="99"/>
      <c r="FGS45" s="99"/>
      <c r="FGT45" s="99"/>
      <c r="FGU45" s="99"/>
      <c r="FGV45" s="99"/>
      <c r="FGW45" s="99"/>
      <c r="FGX45" s="99"/>
      <c r="FGY45" s="99"/>
      <c r="FGZ45" s="99"/>
      <c r="FHA45" s="99"/>
      <c r="FHB45" s="99"/>
      <c r="FHC45" s="99"/>
      <c r="FHD45" s="99"/>
      <c r="FHE45" s="99"/>
      <c r="FHF45" s="99"/>
      <c r="FHG45" s="99"/>
      <c r="FHH45" s="99"/>
      <c r="FHI45" s="99"/>
      <c r="FHJ45" s="99"/>
      <c r="FHK45" s="99"/>
      <c r="FHL45" s="99"/>
      <c r="FHM45" s="99"/>
      <c r="FHN45" s="99"/>
      <c r="FHO45" s="99"/>
      <c r="FHP45" s="99"/>
      <c r="FHQ45" s="99"/>
      <c r="FHR45" s="99"/>
      <c r="FHS45" s="99"/>
      <c r="FHT45" s="99"/>
      <c r="FHU45" s="99"/>
      <c r="FHV45" s="99"/>
      <c r="FHW45" s="99"/>
      <c r="FHX45" s="99"/>
      <c r="FHY45" s="99"/>
      <c r="FHZ45" s="99"/>
      <c r="FIA45" s="99"/>
      <c r="FIB45" s="99"/>
      <c r="FIC45" s="99"/>
      <c r="FID45" s="99"/>
      <c r="FIE45" s="99"/>
      <c r="FIF45" s="99"/>
      <c r="FIG45" s="99"/>
      <c r="FIH45" s="99"/>
      <c r="FII45" s="99"/>
      <c r="FIJ45" s="99"/>
      <c r="FIK45" s="99"/>
      <c r="FIL45" s="99"/>
      <c r="FIM45" s="99"/>
      <c r="FIN45" s="99"/>
      <c r="FIO45" s="99"/>
      <c r="FIP45" s="99"/>
      <c r="FIQ45" s="99"/>
      <c r="FIR45" s="99"/>
      <c r="FIS45" s="99"/>
      <c r="FIT45" s="99"/>
      <c r="FIU45" s="99"/>
      <c r="FIV45" s="99"/>
      <c r="FIW45" s="99"/>
      <c r="FIX45" s="99"/>
      <c r="FIY45" s="99"/>
      <c r="FIZ45" s="99"/>
      <c r="FJA45" s="99"/>
      <c r="FJB45" s="99"/>
      <c r="FJC45" s="99"/>
      <c r="FJD45" s="99"/>
      <c r="FJE45" s="99"/>
      <c r="FJF45" s="99"/>
      <c r="FJG45" s="99"/>
      <c r="FJH45" s="99"/>
      <c r="FJI45" s="99"/>
      <c r="FJJ45" s="99"/>
      <c r="FJK45" s="99"/>
      <c r="FJL45" s="99"/>
      <c r="FJM45" s="99"/>
      <c r="FJN45" s="99"/>
      <c r="FJO45" s="99"/>
      <c r="FJP45" s="99"/>
      <c r="FJQ45" s="99"/>
      <c r="FJR45" s="99"/>
      <c r="FJS45" s="99"/>
      <c r="FJT45" s="99"/>
      <c r="FJU45" s="99"/>
      <c r="FJV45" s="99"/>
      <c r="FJW45" s="99"/>
      <c r="FJX45" s="99"/>
      <c r="FJY45" s="99"/>
      <c r="FJZ45" s="99"/>
      <c r="FKA45" s="99"/>
      <c r="FKB45" s="99"/>
      <c r="FKC45" s="99"/>
      <c r="FKD45" s="99"/>
      <c r="FKE45" s="99"/>
      <c r="FKF45" s="99"/>
      <c r="FKG45" s="99"/>
      <c r="FKH45" s="99"/>
      <c r="FKI45" s="99"/>
      <c r="FKJ45" s="99"/>
      <c r="FKK45" s="99"/>
      <c r="FKL45" s="99"/>
      <c r="FKM45" s="99"/>
      <c r="FKN45" s="99"/>
      <c r="FKO45" s="99"/>
      <c r="FKP45" s="99"/>
      <c r="FKQ45" s="99"/>
      <c r="FKR45" s="99"/>
      <c r="FKS45" s="99"/>
      <c r="FKT45" s="99"/>
      <c r="FKU45" s="99"/>
      <c r="FKV45" s="99"/>
      <c r="FKW45" s="99"/>
      <c r="FKX45" s="99"/>
      <c r="FKY45" s="99"/>
      <c r="FKZ45" s="99"/>
      <c r="FLA45" s="99"/>
      <c r="FLB45" s="99"/>
      <c r="FLC45" s="99"/>
      <c r="FLD45" s="99"/>
      <c r="FLE45" s="99"/>
      <c r="FLF45" s="99"/>
      <c r="FLG45" s="99"/>
      <c r="FLH45" s="99"/>
      <c r="FLI45" s="99"/>
      <c r="FLJ45" s="99"/>
      <c r="FLK45" s="99"/>
      <c r="FLL45" s="99"/>
      <c r="FLM45" s="99"/>
      <c r="FLN45" s="99"/>
      <c r="FLO45" s="99"/>
      <c r="FLP45" s="99"/>
      <c r="FLQ45" s="99"/>
      <c r="FLR45" s="99"/>
      <c r="FLS45" s="99"/>
      <c r="FLT45" s="99"/>
      <c r="FLU45" s="99"/>
      <c r="FLV45" s="99"/>
      <c r="FLW45" s="99"/>
      <c r="FLX45" s="99"/>
      <c r="FLY45" s="99"/>
      <c r="FLZ45" s="99"/>
      <c r="FMA45" s="99"/>
      <c r="FMB45" s="99"/>
      <c r="FMC45" s="99"/>
      <c r="FMD45" s="99"/>
      <c r="FME45" s="99"/>
      <c r="FMF45" s="99"/>
      <c r="FMG45" s="99"/>
      <c r="FMH45" s="99"/>
      <c r="FMI45" s="99"/>
      <c r="FMJ45" s="99"/>
      <c r="FMK45" s="99"/>
      <c r="FML45" s="99"/>
      <c r="FMM45" s="99"/>
      <c r="FMN45" s="99"/>
      <c r="FMO45" s="99"/>
      <c r="FMP45" s="99"/>
      <c r="FMQ45" s="99"/>
      <c r="FMR45" s="99"/>
      <c r="FMS45" s="99"/>
      <c r="FMT45" s="99"/>
      <c r="FMU45" s="99"/>
      <c r="FMV45" s="99"/>
      <c r="FMW45" s="99"/>
      <c r="FMX45" s="99"/>
      <c r="FMY45" s="99"/>
      <c r="FMZ45" s="99"/>
      <c r="FNA45" s="99"/>
      <c r="FNB45" s="99"/>
      <c r="FNC45" s="99"/>
      <c r="FND45" s="99"/>
      <c r="FNE45" s="99"/>
      <c r="FNF45" s="99"/>
      <c r="FNG45" s="99"/>
      <c r="FNH45" s="99"/>
      <c r="FNI45" s="99"/>
      <c r="FNJ45" s="99"/>
      <c r="FNK45" s="99"/>
      <c r="FNL45" s="99"/>
      <c r="FNM45" s="99"/>
      <c r="FNN45" s="99"/>
      <c r="FNO45" s="99"/>
      <c r="FNP45" s="99"/>
      <c r="FNQ45" s="99"/>
      <c r="FNR45" s="99"/>
      <c r="FNS45" s="99"/>
      <c r="FNT45" s="99"/>
      <c r="FNU45" s="99"/>
      <c r="FNV45" s="99"/>
      <c r="FNW45" s="99"/>
      <c r="FNX45" s="99"/>
      <c r="FNY45" s="99"/>
      <c r="FNZ45" s="99"/>
      <c r="FOA45" s="99"/>
      <c r="FOB45" s="99"/>
      <c r="FOC45" s="99"/>
      <c r="FOD45" s="99"/>
      <c r="FOE45" s="99"/>
      <c r="FOF45" s="99"/>
      <c r="FOG45" s="99"/>
      <c r="FOH45" s="99"/>
      <c r="FOI45" s="99"/>
      <c r="FOJ45" s="99"/>
      <c r="FOK45" s="99"/>
      <c r="FOL45" s="99"/>
      <c r="FOM45" s="99"/>
      <c r="FON45" s="99"/>
      <c r="FOO45" s="99"/>
      <c r="FOP45" s="99"/>
      <c r="FOQ45" s="99"/>
      <c r="FOR45" s="99"/>
      <c r="FOS45" s="99"/>
      <c r="FOT45" s="99"/>
      <c r="FOU45" s="99"/>
      <c r="FOV45" s="99"/>
      <c r="FOW45" s="99"/>
      <c r="FOX45" s="99"/>
      <c r="FOY45" s="99"/>
      <c r="FOZ45" s="99"/>
      <c r="FPA45" s="99"/>
      <c r="FPB45" s="99"/>
      <c r="FPC45" s="99"/>
      <c r="FPD45" s="99"/>
      <c r="FPE45" s="99"/>
      <c r="FPF45" s="99"/>
      <c r="FPG45" s="99"/>
      <c r="FPH45" s="99"/>
      <c r="FPI45" s="99"/>
      <c r="FPJ45" s="99"/>
      <c r="FPK45" s="99"/>
      <c r="FPL45" s="99"/>
      <c r="FPM45" s="99"/>
      <c r="FPN45" s="99"/>
      <c r="FPO45" s="99"/>
      <c r="FPP45" s="99"/>
      <c r="FPQ45" s="99"/>
      <c r="FPR45" s="99"/>
      <c r="FPS45" s="99"/>
      <c r="FPT45" s="99"/>
      <c r="FPU45" s="99"/>
      <c r="FPV45" s="99"/>
      <c r="FPW45" s="99"/>
      <c r="FPX45" s="99"/>
      <c r="FPY45" s="99"/>
      <c r="FPZ45" s="99"/>
      <c r="FQA45" s="99"/>
      <c r="FQB45" s="99"/>
      <c r="FQC45" s="99"/>
      <c r="FQD45" s="99"/>
      <c r="FQE45" s="99"/>
      <c r="FQF45" s="99"/>
      <c r="FQG45" s="99"/>
      <c r="FQH45" s="99"/>
      <c r="FQI45" s="99"/>
      <c r="FQJ45" s="99"/>
      <c r="FQK45" s="99"/>
      <c r="FQL45" s="99"/>
      <c r="FQM45" s="99"/>
      <c r="FQN45" s="99"/>
      <c r="FQO45" s="99"/>
      <c r="FQP45" s="99"/>
      <c r="FQQ45" s="99"/>
      <c r="FQR45" s="99"/>
      <c r="FQS45" s="99"/>
      <c r="FQT45" s="99"/>
      <c r="FQU45" s="99"/>
      <c r="FQV45" s="99"/>
      <c r="FQW45" s="99"/>
      <c r="FQX45" s="99"/>
      <c r="FQY45" s="99"/>
      <c r="FQZ45" s="99"/>
      <c r="FRA45" s="99"/>
      <c r="FRB45" s="99"/>
      <c r="FRC45" s="99"/>
      <c r="FRD45" s="99"/>
      <c r="FRE45" s="99"/>
      <c r="FRF45" s="99"/>
      <c r="FRG45" s="99"/>
      <c r="FRH45" s="99"/>
      <c r="FRI45" s="99"/>
      <c r="FRJ45" s="99"/>
      <c r="FRK45" s="99"/>
      <c r="FRL45" s="99"/>
      <c r="FRM45" s="99"/>
      <c r="FRN45" s="99"/>
      <c r="FRO45" s="99"/>
      <c r="FRP45" s="99"/>
      <c r="FRQ45" s="99"/>
      <c r="FRR45" s="99"/>
      <c r="FRS45" s="99"/>
      <c r="FRT45" s="99"/>
      <c r="FRU45" s="99"/>
      <c r="FRV45" s="99"/>
      <c r="FRW45" s="99"/>
      <c r="FRX45" s="99"/>
      <c r="FRY45" s="99"/>
      <c r="FRZ45" s="99"/>
      <c r="FSA45" s="99"/>
      <c r="FSB45" s="99"/>
      <c r="FSC45" s="99"/>
      <c r="FSD45" s="99"/>
      <c r="FSE45" s="99"/>
      <c r="FSF45" s="99"/>
      <c r="FSG45" s="99"/>
      <c r="FSH45" s="99"/>
      <c r="FSI45" s="99"/>
      <c r="FSJ45" s="99"/>
      <c r="FSK45" s="99"/>
      <c r="FSL45" s="99"/>
      <c r="FSM45" s="99"/>
      <c r="FSN45" s="99"/>
      <c r="FSO45" s="99"/>
      <c r="FSP45" s="99"/>
      <c r="FSQ45" s="99"/>
      <c r="FSR45" s="99"/>
      <c r="FSS45" s="99"/>
      <c r="FST45" s="99"/>
      <c r="FSU45" s="99"/>
      <c r="FSV45" s="99"/>
      <c r="FSW45" s="99"/>
      <c r="FSX45" s="99"/>
      <c r="FSY45" s="99"/>
      <c r="FSZ45" s="99"/>
      <c r="FTA45" s="99"/>
      <c r="FTB45" s="99"/>
      <c r="FTC45" s="99"/>
      <c r="FTD45" s="99"/>
      <c r="FTE45" s="99"/>
      <c r="FTF45" s="99"/>
      <c r="FTG45" s="99"/>
      <c r="FTH45" s="99"/>
      <c r="FTI45" s="99"/>
      <c r="FTJ45" s="99"/>
      <c r="FTK45" s="99"/>
      <c r="FTL45" s="99"/>
      <c r="FTM45" s="99"/>
      <c r="FTN45" s="99"/>
      <c r="FTO45" s="99"/>
      <c r="FTP45" s="99"/>
      <c r="FTQ45" s="99"/>
      <c r="FTR45" s="99"/>
      <c r="FTS45" s="99"/>
      <c r="FTT45" s="99"/>
      <c r="FTU45" s="99"/>
      <c r="FTV45" s="99"/>
      <c r="FTW45" s="99"/>
      <c r="FTX45" s="99"/>
      <c r="FTY45" s="99"/>
      <c r="FTZ45" s="99"/>
      <c r="FUA45" s="99"/>
      <c r="FUB45" s="99"/>
      <c r="FUC45" s="99"/>
      <c r="FUD45" s="99"/>
      <c r="FUE45" s="99"/>
      <c r="FUF45" s="99"/>
      <c r="FUG45" s="99"/>
      <c r="FUH45" s="99"/>
      <c r="FUI45" s="99"/>
      <c r="FUJ45" s="99"/>
      <c r="FUK45" s="99"/>
      <c r="FUL45" s="99"/>
      <c r="FUM45" s="99"/>
      <c r="FUN45" s="99"/>
      <c r="FUO45" s="99"/>
      <c r="FUP45" s="99"/>
      <c r="FUQ45" s="99"/>
      <c r="FUR45" s="99"/>
      <c r="FUS45" s="99"/>
      <c r="FUT45" s="99"/>
      <c r="FUU45" s="99"/>
      <c r="FUV45" s="99"/>
      <c r="FUW45" s="99"/>
      <c r="FUX45" s="99"/>
      <c r="FUY45" s="99"/>
      <c r="FUZ45" s="99"/>
      <c r="FVA45" s="99"/>
      <c r="FVB45" s="99"/>
      <c r="FVC45" s="99"/>
      <c r="FVD45" s="99"/>
      <c r="FVE45" s="99"/>
      <c r="FVF45" s="99"/>
      <c r="FVG45" s="99"/>
      <c r="FVH45" s="99"/>
      <c r="FVI45" s="99"/>
      <c r="FVJ45" s="99"/>
      <c r="FVK45" s="99"/>
      <c r="FVL45" s="99"/>
      <c r="FVM45" s="99"/>
      <c r="FVN45" s="99"/>
      <c r="FVO45" s="99"/>
      <c r="FVP45" s="99"/>
      <c r="FVQ45" s="99"/>
      <c r="FVR45" s="99"/>
      <c r="FVS45" s="99"/>
      <c r="FVT45" s="99"/>
      <c r="FVU45" s="99"/>
      <c r="FVV45" s="99"/>
      <c r="FVW45" s="99"/>
      <c r="FVX45" s="99"/>
      <c r="FVY45" s="99"/>
      <c r="FVZ45" s="99"/>
      <c r="FWA45" s="99"/>
      <c r="FWB45" s="99"/>
      <c r="FWC45" s="99"/>
      <c r="FWD45" s="99"/>
      <c r="FWE45" s="99"/>
      <c r="FWF45" s="99"/>
      <c r="FWG45" s="99"/>
      <c r="FWH45" s="99"/>
      <c r="FWI45" s="99"/>
      <c r="FWJ45" s="99"/>
      <c r="FWK45" s="99"/>
      <c r="FWL45" s="99"/>
      <c r="FWM45" s="99"/>
      <c r="FWN45" s="99"/>
      <c r="FWO45" s="99"/>
      <c r="FWP45" s="99"/>
      <c r="FWQ45" s="99"/>
      <c r="FWR45" s="99"/>
      <c r="FWS45" s="99"/>
      <c r="FWT45" s="99"/>
      <c r="FWU45" s="99"/>
      <c r="FWV45" s="99"/>
      <c r="FWW45" s="99"/>
      <c r="FWX45" s="99"/>
      <c r="FWY45" s="99"/>
      <c r="FWZ45" s="99"/>
      <c r="FXA45" s="99"/>
      <c r="FXB45" s="99"/>
      <c r="FXC45" s="99"/>
      <c r="FXD45" s="99"/>
      <c r="FXE45" s="99"/>
      <c r="FXF45" s="99"/>
      <c r="FXG45" s="99"/>
      <c r="FXH45" s="99"/>
      <c r="FXI45" s="99"/>
      <c r="FXJ45" s="99"/>
      <c r="FXK45" s="99"/>
      <c r="FXL45" s="99"/>
      <c r="FXM45" s="99"/>
      <c r="FXN45" s="99"/>
      <c r="FXO45" s="99"/>
      <c r="FXP45" s="99"/>
      <c r="FXQ45" s="99"/>
      <c r="FXR45" s="99"/>
      <c r="FXS45" s="99"/>
      <c r="FXT45" s="99"/>
      <c r="FXU45" s="99"/>
      <c r="FXV45" s="99"/>
      <c r="FXW45" s="99"/>
      <c r="FXX45" s="99"/>
      <c r="FXY45" s="99"/>
      <c r="FXZ45" s="99"/>
      <c r="FYA45" s="99"/>
      <c r="FYB45" s="99"/>
      <c r="FYC45" s="99"/>
      <c r="FYD45" s="99"/>
      <c r="FYE45" s="99"/>
      <c r="FYF45" s="99"/>
      <c r="FYG45" s="99"/>
      <c r="FYH45" s="99"/>
      <c r="FYI45" s="99"/>
      <c r="FYJ45" s="99"/>
      <c r="FYK45" s="99"/>
      <c r="FYL45" s="99"/>
      <c r="FYM45" s="99"/>
      <c r="FYN45" s="99"/>
      <c r="FYO45" s="99"/>
      <c r="FYP45" s="99"/>
      <c r="FYQ45" s="99"/>
      <c r="FYR45" s="99"/>
      <c r="FYS45" s="99"/>
      <c r="FYT45" s="99"/>
      <c r="FYU45" s="99"/>
      <c r="FYV45" s="99"/>
      <c r="FYW45" s="99"/>
      <c r="FYX45" s="99"/>
      <c r="FYY45" s="99"/>
      <c r="FYZ45" s="99"/>
      <c r="FZA45" s="99"/>
      <c r="FZB45" s="99"/>
      <c r="FZC45" s="99"/>
      <c r="FZD45" s="99"/>
      <c r="FZE45" s="99"/>
      <c r="FZF45" s="99"/>
      <c r="FZG45" s="99"/>
      <c r="FZH45" s="99"/>
      <c r="FZI45" s="99"/>
      <c r="FZJ45" s="99"/>
      <c r="FZK45" s="99"/>
      <c r="FZL45" s="99"/>
      <c r="FZM45" s="99"/>
      <c r="FZN45" s="99"/>
      <c r="FZO45" s="99"/>
      <c r="FZP45" s="99"/>
      <c r="FZQ45" s="99"/>
      <c r="FZR45" s="99"/>
      <c r="FZS45" s="99"/>
      <c r="FZT45" s="99"/>
      <c r="FZU45" s="99"/>
      <c r="FZV45" s="99"/>
      <c r="FZW45" s="99"/>
      <c r="FZX45" s="99"/>
      <c r="FZY45" s="99"/>
      <c r="FZZ45" s="99"/>
      <c r="GAA45" s="99"/>
      <c r="GAB45" s="99"/>
      <c r="GAC45" s="99"/>
      <c r="GAD45" s="99"/>
      <c r="GAE45" s="99"/>
      <c r="GAF45" s="99"/>
      <c r="GAG45" s="99"/>
      <c r="GAH45" s="99"/>
      <c r="GAI45" s="99"/>
      <c r="GAJ45" s="99"/>
      <c r="GAK45" s="99"/>
      <c r="GAL45" s="99"/>
      <c r="GAM45" s="99"/>
      <c r="GAN45" s="99"/>
      <c r="GAO45" s="99"/>
      <c r="GAP45" s="99"/>
      <c r="GAQ45" s="99"/>
      <c r="GAR45" s="99"/>
      <c r="GAS45" s="99"/>
      <c r="GAT45" s="99"/>
      <c r="GAU45" s="99"/>
      <c r="GAV45" s="99"/>
      <c r="GAW45" s="99"/>
      <c r="GAX45" s="99"/>
      <c r="GAY45" s="99"/>
      <c r="GAZ45" s="99"/>
      <c r="GBA45" s="99"/>
      <c r="GBB45" s="99"/>
      <c r="GBC45" s="99"/>
      <c r="GBD45" s="99"/>
      <c r="GBE45" s="99"/>
      <c r="GBF45" s="99"/>
      <c r="GBG45" s="99"/>
      <c r="GBH45" s="99"/>
      <c r="GBI45" s="99"/>
      <c r="GBJ45" s="99"/>
      <c r="GBK45" s="99"/>
      <c r="GBL45" s="99"/>
      <c r="GBM45" s="99"/>
      <c r="GBN45" s="99"/>
      <c r="GBO45" s="99"/>
      <c r="GBP45" s="99"/>
      <c r="GBQ45" s="99"/>
      <c r="GBR45" s="99"/>
      <c r="GBS45" s="99"/>
      <c r="GBT45" s="99"/>
      <c r="GBU45" s="99"/>
      <c r="GBV45" s="99"/>
      <c r="GBW45" s="99"/>
      <c r="GBX45" s="99"/>
      <c r="GBY45" s="99"/>
      <c r="GBZ45" s="99"/>
      <c r="GCA45" s="99"/>
      <c r="GCB45" s="99"/>
      <c r="GCC45" s="99"/>
      <c r="GCD45" s="99"/>
      <c r="GCE45" s="99"/>
      <c r="GCF45" s="99"/>
      <c r="GCG45" s="99"/>
      <c r="GCH45" s="99"/>
      <c r="GCI45" s="99"/>
      <c r="GCJ45" s="99"/>
      <c r="GCK45" s="99"/>
      <c r="GCL45" s="99"/>
      <c r="GCM45" s="99"/>
      <c r="GCN45" s="99"/>
      <c r="GCO45" s="99"/>
      <c r="GCP45" s="99"/>
      <c r="GCQ45" s="99"/>
      <c r="GCR45" s="99"/>
      <c r="GCS45" s="99"/>
      <c r="GCT45" s="99"/>
      <c r="GCU45" s="99"/>
      <c r="GCV45" s="99"/>
      <c r="GCW45" s="99"/>
      <c r="GCX45" s="99"/>
      <c r="GCY45" s="99"/>
      <c r="GCZ45" s="99"/>
      <c r="GDA45" s="99"/>
      <c r="GDB45" s="99"/>
      <c r="GDC45" s="99"/>
      <c r="GDD45" s="99"/>
      <c r="GDE45" s="99"/>
      <c r="GDF45" s="99"/>
      <c r="GDG45" s="99"/>
      <c r="GDH45" s="99"/>
      <c r="GDI45" s="99"/>
      <c r="GDJ45" s="99"/>
      <c r="GDK45" s="99"/>
      <c r="GDL45" s="99"/>
      <c r="GDM45" s="99"/>
      <c r="GDN45" s="99"/>
      <c r="GDO45" s="99"/>
      <c r="GDP45" s="99"/>
      <c r="GDQ45" s="99"/>
      <c r="GDR45" s="99"/>
      <c r="GDS45" s="99"/>
      <c r="GDT45" s="99"/>
      <c r="GDU45" s="99"/>
      <c r="GDV45" s="99"/>
      <c r="GDW45" s="99"/>
      <c r="GDX45" s="99"/>
      <c r="GDY45" s="99"/>
      <c r="GDZ45" s="99"/>
      <c r="GEA45" s="99"/>
      <c r="GEB45" s="99"/>
      <c r="GEC45" s="99"/>
      <c r="GED45" s="99"/>
      <c r="GEE45" s="99"/>
      <c r="GEF45" s="99"/>
      <c r="GEG45" s="99"/>
      <c r="GEH45" s="99"/>
      <c r="GEI45" s="99"/>
      <c r="GEJ45" s="99"/>
      <c r="GEK45" s="99"/>
      <c r="GEL45" s="99"/>
      <c r="GEM45" s="99"/>
      <c r="GEN45" s="99"/>
      <c r="GEO45" s="99"/>
      <c r="GEP45" s="99"/>
      <c r="GEQ45" s="99"/>
      <c r="GER45" s="99"/>
      <c r="GES45" s="99"/>
      <c r="GET45" s="99"/>
      <c r="GEU45" s="99"/>
      <c r="GEV45" s="99"/>
      <c r="GEW45" s="99"/>
      <c r="GEX45" s="99"/>
      <c r="GEY45" s="99"/>
      <c r="GEZ45" s="99"/>
      <c r="GFA45" s="99"/>
      <c r="GFB45" s="99"/>
      <c r="GFC45" s="99"/>
      <c r="GFD45" s="99"/>
      <c r="GFE45" s="99"/>
      <c r="GFF45" s="99"/>
      <c r="GFG45" s="99"/>
      <c r="GFH45" s="99"/>
      <c r="GFI45" s="99"/>
      <c r="GFJ45" s="99"/>
      <c r="GFK45" s="99"/>
      <c r="GFL45" s="99"/>
      <c r="GFM45" s="99"/>
      <c r="GFN45" s="99"/>
      <c r="GFO45" s="99"/>
      <c r="GFP45" s="99"/>
      <c r="GFQ45" s="99"/>
      <c r="GFR45" s="99"/>
      <c r="GFS45" s="99"/>
      <c r="GFT45" s="99"/>
      <c r="GFU45" s="99"/>
      <c r="GFV45" s="99"/>
      <c r="GFW45" s="99"/>
      <c r="GFX45" s="99"/>
      <c r="GFY45" s="99"/>
      <c r="GFZ45" s="99"/>
      <c r="GGA45" s="99"/>
      <c r="GGB45" s="99"/>
      <c r="GGC45" s="99"/>
      <c r="GGD45" s="99"/>
      <c r="GGE45" s="99"/>
      <c r="GGF45" s="99"/>
      <c r="GGG45" s="99"/>
      <c r="GGH45" s="99"/>
      <c r="GGI45" s="99"/>
      <c r="GGJ45" s="99"/>
      <c r="GGK45" s="99"/>
      <c r="GGL45" s="99"/>
      <c r="GGM45" s="99"/>
      <c r="GGN45" s="99"/>
      <c r="GGO45" s="99"/>
      <c r="GGP45" s="99"/>
      <c r="GGQ45" s="99"/>
      <c r="GGR45" s="99"/>
      <c r="GGS45" s="99"/>
      <c r="GGT45" s="99"/>
      <c r="GGU45" s="99"/>
      <c r="GGV45" s="99"/>
      <c r="GGW45" s="99"/>
      <c r="GGX45" s="99"/>
      <c r="GGY45" s="99"/>
      <c r="GGZ45" s="99"/>
      <c r="GHA45" s="99"/>
      <c r="GHB45" s="99"/>
      <c r="GHC45" s="99"/>
      <c r="GHD45" s="99"/>
      <c r="GHE45" s="99"/>
      <c r="GHF45" s="99"/>
      <c r="GHG45" s="99"/>
      <c r="GHH45" s="99"/>
      <c r="GHI45" s="99"/>
      <c r="GHJ45" s="99"/>
      <c r="GHK45" s="99"/>
      <c r="GHL45" s="99"/>
      <c r="GHM45" s="99"/>
      <c r="GHN45" s="99"/>
      <c r="GHO45" s="99"/>
      <c r="GHP45" s="99"/>
      <c r="GHQ45" s="99"/>
      <c r="GHR45" s="99"/>
      <c r="GHS45" s="99"/>
      <c r="GHT45" s="99"/>
      <c r="GHU45" s="99"/>
      <c r="GHV45" s="99"/>
      <c r="GHW45" s="99"/>
      <c r="GHX45" s="99"/>
      <c r="GHY45" s="99"/>
      <c r="GHZ45" s="99"/>
      <c r="GIA45" s="99"/>
      <c r="GIB45" s="99"/>
      <c r="GIC45" s="99"/>
      <c r="GID45" s="99"/>
      <c r="GIE45" s="99"/>
      <c r="GIF45" s="99"/>
      <c r="GIG45" s="99"/>
      <c r="GIH45" s="99"/>
      <c r="GII45" s="99"/>
      <c r="GIJ45" s="99"/>
      <c r="GIK45" s="99"/>
      <c r="GIL45" s="99"/>
      <c r="GIM45" s="99"/>
      <c r="GIN45" s="99"/>
      <c r="GIO45" s="99"/>
      <c r="GIP45" s="99"/>
      <c r="GIQ45" s="99"/>
      <c r="GIR45" s="99"/>
      <c r="GIS45" s="99"/>
      <c r="GIT45" s="99"/>
      <c r="GIU45" s="99"/>
      <c r="GIV45" s="99"/>
      <c r="GIW45" s="99"/>
      <c r="GIX45" s="99"/>
      <c r="GIY45" s="99"/>
      <c r="GIZ45" s="99"/>
      <c r="GJA45" s="99"/>
      <c r="GJB45" s="99"/>
      <c r="GJC45" s="99"/>
      <c r="GJD45" s="99"/>
      <c r="GJE45" s="99"/>
      <c r="GJF45" s="99"/>
      <c r="GJG45" s="99"/>
      <c r="GJH45" s="99"/>
      <c r="GJI45" s="99"/>
      <c r="GJJ45" s="99"/>
      <c r="GJK45" s="99"/>
      <c r="GJL45" s="99"/>
      <c r="GJM45" s="99"/>
      <c r="GJN45" s="99"/>
      <c r="GJO45" s="99"/>
      <c r="GJP45" s="99"/>
      <c r="GJQ45" s="99"/>
      <c r="GJR45" s="99"/>
      <c r="GJS45" s="99"/>
      <c r="GJT45" s="99"/>
      <c r="GJU45" s="99"/>
      <c r="GJV45" s="99"/>
      <c r="GJW45" s="99"/>
      <c r="GJX45" s="99"/>
      <c r="GJY45" s="99"/>
      <c r="GJZ45" s="99"/>
      <c r="GKA45" s="99"/>
      <c r="GKB45" s="99"/>
      <c r="GKC45" s="99"/>
      <c r="GKD45" s="99"/>
      <c r="GKE45" s="99"/>
      <c r="GKF45" s="99"/>
      <c r="GKG45" s="99"/>
      <c r="GKH45" s="99"/>
      <c r="GKI45" s="99"/>
      <c r="GKJ45" s="99"/>
      <c r="GKK45" s="99"/>
      <c r="GKL45" s="99"/>
      <c r="GKM45" s="99"/>
      <c r="GKN45" s="99"/>
      <c r="GKO45" s="99"/>
      <c r="GKP45" s="99"/>
      <c r="GKQ45" s="99"/>
      <c r="GKR45" s="99"/>
      <c r="GKS45" s="99"/>
      <c r="GKT45" s="99"/>
      <c r="GKU45" s="99"/>
      <c r="GKV45" s="99"/>
      <c r="GKW45" s="99"/>
      <c r="GKX45" s="99"/>
      <c r="GKY45" s="99"/>
      <c r="GKZ45" s="99"/>
      <c r="GLA45" s="99"/>
      <c r="GLB45" s="99"/>
      <c r="GLC45" s="99"/>
      <c r="GLD45" s="99"/>
      <c r="GLE45" s="99"/>
      <c r="GLF45" s="99"/>
      <c r="GLG45" s="99"/>
      <c r="GLH45" s="99"/>
      <c r="GLI45" s="99"/>
      <c r="GLJ45" s="99"/>
      <c r="GLK45" s="99"/>
      <c r="GLL45" s="99"/>
      <c r="GLM45" s="99"/>
      <c r="GLN45" s="99"/>
      <c r="GLO45" s="99"/>
      <c r="GLP45" s="99"/>
      <c r="GLQ45" s="99"/>
      <c r="GLR45" s="99"/>
      <c r="GLS45" s="99"/>
      <c r="GLT45" s="99"/>
      <c r="GLU45" s="99"/>
      <c r="GLV45" s="99"/>
      <c r="GLW45" s="99"/>
      <c r="GLX45" s="99"/>
      <c r="GLY45" s="99"/>
      <c r="GLZ45" s="99"/>
      <c r="GMA45" s="99"/>
      <c r="GMB45" s="99"/>
      <c r="GMC45" s="99"/>
      <c r="GMD45" s="99"/>
      <c r="GME45" s="99"/>
      <c r="GMF45" s="99"/>
      <c r="GMG45" s="99"/>
      <c r="GMH45" s="99"/>
      <c r="GMI45" s="99"/>
      <c r="GMJ45" s="99"/>
      <c r="GMK45" s="99"/>
      <c r="GML45" s="99"/>
      <c r="GMM45" s="99"/>
      <c r="GMN45" s="99"/>
      <c r="GMO45" s="99"/>
      <c r="GMP45" s="99"/>
      <c r="GMQ45" s="99"/>
      <c r="GMR45" s="99"/>
      <c r="GMS45" s="99"/>
      <c r="GMT45" s="99"/>
      <c r="GMU45" s="99"/>
      <c r="GMV45" s="99"/>
      <c r="GMW45" s="99"/>
      <c r="GMX45" s="99"/>
      <c r="GMY45" s="99"/>
      <c r="GMZ45" s="99"/>
      <c r="GNA45" s="99"/>
      <c r="GNB45" s="99"/>
      <c r="GNC45" s="99"/>
      <c r="GND45" s="99"/>
      <c r="GNE45" s="99"/>
      <c r="GNF45" s="99"/>
      <c r="GNG45" s="99"/>
      <c r="GNH45" s="99"/>
      <c r="GNI45" s="99"/>
      <c r="GNJ45" s="99"/>
      <c r="GNK45" s="99"/>
      <c r="GNL45" s="99"/>
      <c r="GNM45" s="99"/>
      <c r="GNN45" s="99"/>
      <c r="GNO45" s="99"/>
      <c r="GNP45" s="99"/>
      <c r="GNQ45" s="99"/>
      <c r="GNR45" s="99"/>
      <c r="GNS45" s="99"/>
      <c r="GNT45" s="99"/>
      <c r="GNU45" s="99"/>
      <c r="GNV45" s="99"/>
      <c r="GNW45" s="99"/>
      <c r="GNX45" s="99"/>
      <c r="GNY45" s="99"/>
      <c r="GNZ45" s="99"/>
      <c r="GOA45" s="99"/>
      <c r="GOB45" s="99"/>
      <c r="GOC45" s="99"/>
      <c r="GOD45" s="99"/>
      <c r="GOE45" s="99"/>
      <c r="GOF45" s="99"/>
      <c r="GOG45" s="99"/>
      <c r="GOH45" s="99"/>
      <c r="GOI45" s="99"/>
      <c r="GOJ45" s="99"/>
      <c r="GOK45" s="99"/>
      <c r="GOL45" s="99"/>
      <c r="GOM45" s="99"/>
      <c r="GON45" s="99"/>
      <c r="GOO45" s="99"/>
      <c r="GOP45" s="99"/>
      <c r="GOQ45" s="99"/>
      <c r="GOR45" s="99"/>
      <c r="GOS45" s="99"/>
      <c r="GOT45" s="99"/>
      <c r="GOU45" s="99"/>
      <c r="GOV45" s="99"/>
      <c r="GOW45" s="99"/>
      <c r="GOX45" s="99"/>
      <c r="GOY45" s="99"/>
      <c r="GOZ45" s="99"/>
      <c r="GPA45" s="99"/>
      <c r="GPB45" s="99"/>
      <c r="GPC45" s="99"/>
      <c r="GPD45" s="99"/>
      <c r="GPE45" s="99"/>
      <c r="GPF45" s="99"/>
      <c r="GPG45" s="99"/>
      <c r="GPH45" s="99"/>
      <c r="GPI45" s="99"/>
      <c r="GPJ45" s="99"/>
      <c r="GPK45" s="99"/>
      <c r="GPL45" s="99"/>
      <c r="GPM45" s="99"/>
      <c r="GPN45" s="99"/>
      <c r="GPO45" s="99"/>
      <c r="GPP45" s="99"/>
      <c r="GPQ45" s="99"/>
      <c r="GPR45" s="99"/>
      <c r="GPS45" s="99"/>
      <c r="GPT45" s="99"/>
      <c r="GPU45" s="99"/>
      <c r="GPV45" s="99"/>
      <c r="GPW45" s="99"/>
      <c r="GPX45" s="99"/>
      <c r="GPY45" s="99"/>
      <c r="GPZ45" s="99"/>
      <c r="GQA45" s="99"/>
      <c r="GQB45" s="99"/>
      <c r="GQC45" s="99"/>
      <c r="GQD45" s="99"/>
      <c r="GQE45" s="99"/>
      <c r="GQF45" s="99"/>
      <c r="GQG45" s="99"/>
      <c r="GQH45" s="99"/>
      <c r="GQI45" s="99"/>
      <c r="GQJ45" s="99"/>
      <c r="GQK45" s="99"/>
      <c r="GQL45" s="99"/>
      <c r="GQM45" s="99"/>
      <c r="GQN45" s="99"/>
      <c r="GQO45" s="99"/>
      <c r="GQP45" s="99"/>
      <c r="GQQ45" s="99"/>
      <c r="GQR45" s="99"/>
      <c r="GQS45" s="99"/>
      <c r="GQT45" s="99"/>
      <c r="GQU45" s="99"/>
      <c r="GQV45" s="99"/>
      <c r="GQW45" s="99"/>
      <c r="GQX45" s="99"/>
      <c r="GQY45" s="99"/>
      <c r="GQZ45" s="99"/>
      <c r="GRA45" s="99"/>
      <c r="GRB45" s="99"/>
      <c r="GRC45" s="99"/>
      <c r="GRD45" s="99"/>
      <c r="GRE45" s="99"/>
      <c r="GRF45" s="99"/>
      <c r="GRG45" s="99"/>
      <c r="GRH45" s="99"/>
      <c r="GRI45" s="99"/>
      <c r="GRJ45" s="99"/>
      <c r="GRK45" s="99"/>
      <c r="GRL45" s="99"/>
      <c r="GRM45" s="99"/>
      <c r="GRN45" s="99"/>
      <c r="GRO45" s="99"/>
      <c r="GRP45" s="99"/>
      <c r="GRQ45" s="99"/>
      <c r="GRR45" s="99"/>
      <c r="GRS45" s="99"/>
      <c r="GRT45" s="99"/>
      <c r="GRU45" s="99"/>
      <c r="GRV45" s="99"/>
      <c r="GRW45" s="99"/>
      <c r="GRX45" s="99"/>
      <c r="GRY45" s="99"/>
      <c r="GRZ45" s="99"/>
      <c r="GSA45" s="99"/>
      <c r="GSB45" s="99"/>
      <c r="GSC45" s="99"/>
      <c r="GSD45" s="99"/>
      <c r="GSE45" s="99"/>
      <c r="GSF45" s="99"/>
      <c r="GSG45" s="99"/>
      <c r="GSH45" s="99"/>
      <c r="GSI45" s="99"/>
      <c r="GSJ45" s="99"/>
      <c r="GSK45" s="99"/>
      <c r="GSL45" s="99"/>
      <c r="GSM45" s="99"/>
      <c r="GSN45" s="99"/>
      <c r="GSO45" s="99"/>
      <c r="GSP45" s="99"/>
      <c r="GSQ45" s="99"/>
      <c r="GSR45" s="99"/>
      <c r="GSS45" s="99"/>
      <c r="GST45" s="99"/>
      <c r="GSU45" s="99"/>
      <c r="GSV45" s="99"/>
      <c r="GSW45" s="99"/>
      <c r="GSX45" s="99"/>
      <c r="GSY45" s="99"/>
      <c r="GSZ45" s="99"/>
      <c r="GTA45" s="99"/>
      <c r="GTB45" s="99"/>
      <c r="GTC45" s="99"/>
      <c r="GTD45" s="99"/>
      <c r="GTE45" s="99"/>
      <c r="GTF45" s="99"/>
      <c r="GTG45" s="99"/>
      <c r="GTH45" s="99"/>
      <c r="GTI45" s="99"/>
      <c r="GTJ45" s="99"/>
      <c r="GTK45" s="99"/>
      <c r="GTL45" s="99"/>
      <c r="GTM45" s="99"/>
      <c r="GTN45" s="99"/>
      <c r="GTO45" s="99"/>
      <c r="GTP45" s="99"/>
      <c r="GTQ45" s="99"/>
      <c r="GTR45" s="99"/>
      <c r="GTS45" s="99"/>
      <c r="GTT45" s="99"/>
      <c r="GTU45" s="99"/>
      <c r="GTV45" s="99"/>
      <c r="GTW45" s="99"/>
      <c r="GTX45" s="99"/>
      <c r="GTY45" s="99"/>
      <c r="GTZ45" s="99"/>
      <c r="GUA45" s="99"/>
      <c r="GUB45" s="99"/>
      <c r="GUC45" s="99"/>
      <c r="GUD45" s="99"/>
      <c r="GUE45" s="99"/>
      <c r="GUF45" s="99"/>
      <c r="GUG45" s="99"/>
      <c r="GUH45" s="99"/>
      <c r="GUI45" s="99"/>
      <c r="GUJ45" s="99"/>
      <c r="GUK45" s="99"/>
      <c r="GUL45" s="99"/>
      <c r="GUM45" s="99"/>
      <c r="GUN45" s="99"/>
      <c r="GUO45" s="99"/>
      <c r="GUP45" s="99"/>
      <c r="GUQ45" s="99"/>
      <c r="GUR45" s="99"/>
      <c r="GUS45" s="99"/>
      <c r="GUT45" s="99"/>
      <c r="GUU45" s="99"/>
      <c r="GUV45" s="99"/>
      <c r="GUW45" s="99"/>
      <c r="GUX45" s="99"/>
      <c r="GUY45" s="99"/>
      <c r="GUZ45" s="99"/>
      <c r="GVA45" s="99"/>
      <c r="GVB45" s="99"/>
      <c r="GVC45" s="99"/>
      <c r="GVD45" s="99"/>
      <c r="GVE45" s="99"/>
      <c r="GVF45" s="99"/>
      <c r="GVG45" s="99"/>
      <c r="GVH45" s="99"/>
      <c r="GVI45" s="99"/>
      <c r="GVJ45" s="99"/>
      <c r="GVK45" s="99"/>
      <c r="GVL45" s="99"/>
      <c r="GVM45" s="99"/>
      <c r="GVN45" s="99"/>
      <c r="GVO45" s="99"/>
      <c r="GVP45" s="99"/>
      <c r="GVQ45" s="99"/>
      <c r="GVR45" s="99"/>
      <c r="GVS45" s="99"/>
      <c r="GVT45" s="99"/>
      <c r="GVU45" s="99"/>
      <c r="GVV45" s="99"/>
      <c r="GVW45" s="99"/>
      <c r="GVX45" s="99"/>
      <c r="GVY45" s="99"/>
      <c r="GVZ45" s="99"/>
      <c r="GWA45" s="99"/>
      <c r="GWB45" s="99"/>
      <c r="GWC45" s="99"/>
      <c r="GWD45" s="99"/>
      <c r="GWE45" s="99"/>
      <c r="GWF45" s="99"/>
      <c r="GWG45" s="99"/>
      <c r="GWH45" s="99"/>
      <c r="GWI45" s="99"/>
      <c r="GWJ45" s="99"/>
      <c r="GWK45" s="99"/>
      <c r="GWL45" s="99"/>
      <c r="GWM45" s="99"/>
      <c r="GWN45" s="99"/>
      <c r="GWO45" s="99"/>
      <c r="GWP45" s="99"/>
      <c r="GWQ45" s="99"/>
      <c r="GWR45" s="99"/>
      <c r="GWS45" s="99"/>
      <c r="GWT45" s="99"/>
      <c r="GWU45" s="99"/>
      <c r="GWV45" s="99"/>
      <c r="GWW45" s="99"/>
      <c r="GWX45" s="99"/>
      <c r="GWY45" s="99"/>
      <c r="GWZ45" s="99"/>
      <c r="GXA45" s="99"/>
      <c r="GXB45" s="99"/>
      <c r="GXC45" s="99"/>
      <c r="GXD45" s="99"/>
      <c r="GXE45" s="99"/>
      <c r="GXF45" s="99"/>
      <c r="GXG45" s="99"/>
      <c r="GXH45" s="99"/>
      <c r="GXI45" s="99"/>
      <c r="GXJ45" s="99"/>
      <c r="GXK45" s="99"/>
      <c r="GXL45" s="99"/>
      <c r="GXM45" s="99"/>
      <c r="GXN45" s="99"/>
      <c r="GXO45" s="99"/>
      <c r="GXP45" s="99"/>
      <c r="GXQ45" s="99"/>
      <c r="GXR45" s="99"/>
      <c r="GXS45" s="99"/>
      <c r="GXT45" s="99"/>
      <c r="GXU45" s="99"/>
      <c r="GXV45" s="99"/>
      <c r="GXW45" s="99"/>
      <c r="GXX45" s="99"/>
      <c r="GXY45" s="99"/>
      <c r="GXZ45" s="99"/>
      <c r="GYA45" s="99"/>
      <c r="GYB45" s="99"/>
      <c r="GYC45" s="99"/>
      <c r="GYD45" s="99"/>
      <c r="GYE45" s="99"/>
      <c r="GYF45" s="99"/>
      <c r="GYG45" s="99"/>
      <c r="GYH45" s="99"/>
      <c r="GYI45" s="99"/>
      <c r="GYJ45" s="99"/>
      <c r="GYK45" s="99"/>
      <c r="GYL45" s="99"/>
      <c r="GYM45" s="99"/>
      <c r="GYN45" s="99"/>
      <c r="GYO45" s="99"/>
      <c r="GYP45" s="99"/>
      <c r="GYQ45" s="99"/>
      <c r="GYR45" s="99"/>
      <c r="GYS45" s="99"/>
      <c r="GYT45" s="99"/>
      <c r="GYU45" s="99"/>
      <c r="GYV45" s="99"/>
      <c r="GYW45" s="99"/>
      <c r="GYX45" s="99"/>
      <c r="GYY45" s="99"/>
      <c r="GYZ45" s="99"/>
      <c r="GZA45" s="99"/>
      <c r="GZB45" s="99"/>
      <c r="GZC45" s="99"/>
      <c r="GZD45" s="99"/>
      <c r="GZE45" s="99"/>
      <c r="GZF45" s="99"/>
      <c r="GZG45" s="99"/>
      <c r="GZH45" s="99"/>
      <c r="GZI45" s="99"/>
      <c r="GZJ45" s="99"/>
      <c r="GZK45" s="99"/>
      <c r="GZL45" s="99"/>
      <c r="GZM45" s="99"/>
      <c r="GZN45" s="99"/>
      <c r="GZO45" s="99"/>
      <c r="GZP45" s="99"/>
      <c r="GZQ45" s="99"/>
      <c r="GZR45" s="99"/>
      <c r="GZS45" s="99"/>
      <c r="GZT45" s="99"/>
      <c r="GZU45" s="99"/>
      <c r="GZV45" s="99"/>
      <c r="GZW45" s="99"/>
      <c r="GZX45" s="99"/>
      <c r="GZY45" s="99"/>
      <c r="GZZ45" s="99"/>
      <c r="HAA45" s="99"/>
      <c r="HAB45" s="99"/>
      <c r="HAC45" s="99"/>
      <c r="HAD45" s="99"/>
      <c r="HAE45" s="99"/>
      <c r="HAF45" s="99"/>
      <c r="HAG45" s="99"/>
      <c r="HAH45" s="99"/>
      <c r="HAI45" s="99"/>
      <c r="HAJ45" s="99"/>
      <c r="HAK45" s="99"/>
      <c r="HAL45" s="99"/>
      <c r="HAM45" s="99"/>
      <c r="HAN45" s="99"/>
      <c r="HAO45" s="99"/>
      <c r="HAP45" s="99"/>
      <c r="HAQ45" s="99"/>
      <c r="HAR45" s="99"/>
      <c r="HAS45" s="99"/>
      <c r="HAT45" s="99"/>
      <c r="HAU45" s="99"/>
      <c r="HAV45" s="99"/>
      <c r="HAW45" s="99"/>
      <c r="HAX45" s="99"/>
      <c r="HAY45" s="99"/>
      <c r="HAZ45" s="99"/>
      <c r="HBA45" s="99"/>
      <c r="HBB45" s="99"/>
      <c r="HBC45" s="99"/>
      <c r="HBD45" s="99"/>
      <c r="HBE45" s="99"/>
      <c r="HBF45" s="99"/>
      <c r="HBG45" s="99"/>
      <c r="HBH45" s="99"/>
      <c r="HBI45" s="99"/>
      <c r="HBJ45" s="99"/>
      <c r="HBK45" s="99"/>
      <c r="HBL45" s="99"/>
      <c r="HBM45" s="99"/>
      <c r="HBN45" s="99"/>
      <c r="HBO45" s="99"/>
      <c r="HBP45" s="99"/>
      <c r="HBQ45" s="99"/>
      <c r="HBR45" s="99"/>
      <c r="HBS45" s="99"/>
      <c r="HBT45" s="99"/>
      <c r="HBU45" s="99"/>
      <c r="HBV45" s="99"/>
      <c r="HBW45" s="99"/>
      <c r="HBX45" s="99"/>
      <c r="HBY45" s="99"/>
      <c r="HBZ45" s="99"/>
      <c r="HCA45" s="99"/>
      <c r="HCB45" s="99"/>
      <c r="HCC45" s="99"/>
      <c r="HCD45" s="99"/>
      <c r="HCE45" s="99"/>
      <c r="HCF45" s="99"/>
      <c r="HCG45" s="99"/>
      <c r="HCH45" s="99"/>
      <c r="HCI45" s="99"/>
      <c r="HCJ45" s="99"/>
      <c r="HCK45" s="99"/>
      <c r="HCL45" s="99"/>
      <c r="HCM45" s="99"/>
      <c r="HCN45" s="99"/>
      <c r="HCO45" s="99"/>
      <c r="HCP45" s="99"/>
      <c r="HCQ45" s="99"/>
      <c r="HCR45" s="99"/>
      <c r="HCS45" s="99"/>
      <c r="HCT45" s="99"/>
      <c r="HCU45" s="99"/>
      <c r="HCV45" s="99"/>
      <c r="HCW45" s="99"/>
      <c r="HCX45" s="99"/>
      <c r="HCY45" s="99"/>
      <c r="HCZ45" s="99"/>
      <c r="HDA45" s="99"/>
      <c r="HDB45" s="99"/>
      <c r="HDC45" s="99"/>
      <c r="HDD45" s="99"/>
      <c r="HDE45" s="99"/>
      <c r="HDF45" s="99"/>
      <c r="HDG45" s="99"/>
      <c r="HDH45" s="99"/>
      <c r="HDI45" s="99"/>
      <c r="HDJ45" s="99"/>
      <c r="HDK45" s="99"/>
      <c r="HDL45" s="99"/>
      <c r="HDM45" s="99"/>
      <c r="HDN45" s="99"/>
      <c r="HDO45" s="99"/>
      <c r="HDP45" s="99"/>
      <c r="HDQ45" s="99"/>
      <c r="HDR45" s="99"/>
      <c r="HDS45" s="99"/>
      <c r="HDT45" s="99"/>
      <c r="HDU45" s="99"/>
      <c r="HDV45" s="99"/>
      <c r="HDW45" s="99"/>
      <c r="HDX45" s="99"/>
      <c r="HDY45" s="99"/>
      <c r="HDZ45" s="99"/>
      <c r="HEA45" s="99"/>
      <c r="HEB45" s="99"/>
      <c r="HEC45" s="99"/>
      <c r="HED45" s="99"/>
      <c r="HEE45" s="99"/>
      <c r="HEF45" s="99"/>
      <c r="HEG45" s="99"/>
      <c r="HEH45" s="99"/>
      <c r="HEI45" s="99"/>
      <c r="HEJ45" s="99"/>
      <c r="HEK45" s="99"/>
      <c r="HEL45" s="99"/>
      <c r="HEM45" s="99"/>
      <c r="HEN45" s="99"/>
      <c r="HEO45" s="99"/>
      <c r="HEP45" s="99"/>
      <c r="HEQ45" s="99"/>
      <c r="HER45" s="99"/>
      <c r="HES45" s="99"/>
      <c r="HET45" s="99"/>
      <c r="HEU45" s="99"/>
      <c r="HEV45" s="99"/>
      <c r="HEW45" s="99"/>
      <c r="HEX45" s="99"/>
      <c r="HEY45" s="99"/>
      <c r="HEZ45" s="99"/>
      <c r="HFA45" s="99"/>
      <c r="HFB45" s="99"/>
      <c r="HFC45" s="99"/>
      <c r="HFD45" s="99"/>
      <c r="HFE45" s="99"/>
      <c r="HFF45" s="99"/>
      <c r="HFG45" s="99"/>
      <c r="HFH45" s="99"/>
      <c r="HFI45" s="99"/>
      <c r="HFJ45" s="99"/>
      <c r="HFK45" s="99"/>
      <c r="HFL45" s="99"/>
      <c r="HFM45" s="99"/>
      <c r="HFN45" s="99"/>
      <c r="HFO45" s="99"/>
      <c r="HFP45" s="99"/>
      <c r="HFQ45" s="99"/>
      <c r="HFR45" s="99"/>
      <c r="HFS45" s="99"/>
      <c r="HFT45" s="99"/>
      <c r="HFU45" s="99"/>
      <c r="HFV45" s="99"/>
      <c r="HFW45" s="99"/>
      <c r="HFX45" s="99"/>
      <c r="HFY45" s="99"/>
      <c r="HFZ45" s="99"/>
      <c r="HGA45" s="99"/>
      <c r="HGB45" s="99"/>
      <c r="HGC45" s="99"/>
      <c r="HGD45" s="99"/>
      <c r="HGE45" s="99"/>
      <c r="HGF45" s="99"/>
      <c r="HGG45" s="99"/>
      <c r="HGH45" s="99"/>
      <c r="HGI45" s="99"/>
      <c r="HGJ45" s="99"/>
      <c r="HGK45" s="99"/>
      <c r="HGL45" s="99"/>
      <c r="HGM45" s="99"/>
      <c r="HGN45" s="99"/>
      <c r="HGO45" s="99"/>
      <c r="HGP45" s="99"/>
      <c r="HGQ45" s="99"/>
      <c r="HGR45" s="99"/>
      <c r="HGS45" s="99"/>
      <c r="HGT45" s="99"/>
      <c r="HGU45" s="99"/>
      <c r="HGV45" s="99"/>
      <c r="HGW45" s="99"/>
      <c r="HGX45" s="99"/>
      <c r="HGY45" s="99"/>
      <c r="HGZ45" s="99"/>
      <c r="HHA45" s="99"/>
      <c r="HHB45" s="99"/>
      <c r="HHC45" s="99"/>
      <c r="HHD45" s="99"/>
      <c r="HHE45" s="99"/>
      <c r="HHF45" s="99"/>
      <c r="HHG45" s="99"/>
      <c r="HHH45" s="99"/>
      <c r="HHI45" s="99"/>
      <c r="HHJ45" s="99"/>
      <c r="HHK45" s="99"/>
      <c r="HHL45" s="99"/>
      <c r="HHM45" s="99"/>
      <c r="HHN45" s="99"/>
      <c r="HHO45" s="99"/>
      <c r="HHP45" s="99"/>
      <c r="HHQ45" s="99"/>
      <c r="HHR45" s="99"/>
      <c r="HHS45" s="99"/>
      <c r="HHT45" s="99"/>
      <c r="HHU45" s="99"/>
      <c r="HHV45" s="99"/>
      <c r="HHW45" s="99"/>
      <c r="HHX45" s="99"/>
      <c r="HHY45" s="99"/>
      <c r="HHZ45" s="99"/>
      <c r="HIA45" s="99"/>
      <c r="HIB45" s="99"/>
      <c r="HIC45" s="99"/>
      <c r="HID45" s="99"/>
      <c r="HIE45" s="99"/>
      <c r="HIF45" s="99"/>
      <c r="HIG45" s="99"/>
      <c r="HIH45" s="99"/>
      <c r="HII45" s="99"/>
      <c r="HIJ45" s="99"/>
      <c r="HIK45" s="99"/>
      <c r="HIL45" s="99"/>
      <c r="HIM45" s="99"/>
      <c r="HIN45" s="99"/>
      <c r="HIO45" s="99"/>
      <c r="HIP45" s="99"/>
      <c r="HIQ45" s="99"/>
      <c r="HIR45" s="99"/>
      <c r="HIS45" s="99"/>
      <c r="HIT45" s="99"/>
      <c r="HIU45" s="99"/>
      <c r="HIV45" s="99"/>
      <c r="HIW45" s="99"/>
      <c r="HIX45" s="99"/>
      <c r="HIY45" s="99"/>
      <c r="HIZ45" s="99"/>
      <c r="HJA45" s="99"/>
      <c r="HJB45" s="99"/>
      <c r="HJC45" s="99"/>
      <c r="HJD45" s="99"/>
      <c r="HJE45" s="99"/>
      <c r="HJF45" s="99"/>
      <c r="HJG45" s="99"/>
      <c r="HJH45" s="99"/>
      <c r="HJI45" s="99"/>
      <c r="HJJ45" s="99"/>
      <c r="HJK45" s="99"/>
      <c r="HJL45" s="99"/>
      <c r="HJM45" s="99"/>
      <c r="HJN45" s="99"/>
      <c r="HJO45" s="99"/>
      <c r="HJP45" s="99"/>
      <c r="HJQ45" s="99"/>
      <c r="HJR45" s="99"/>
      <c r="HJS45" s="99"/>
      <c r="HJT45" s="99"/>
      <c r="HJU45" s="99"/>
      <c r="HJV45" s="99"/>
      <c r="HJW45" s="99"/>
      <c r="HJX45" s="99"/>
      <c r="HJY45" s="99"/>
      <c r="HJZ45" s="99"/>
      <c r="HKA45" s="99"/>
      <c r="HKB45" s="99"/>
      <c r="HKC45" s="99"/>
      <c r="HKD45" s="99"/>
      <c r="HKE45" s="99"/>
      <c r="HKF45" s="99"/>
      <c r="HKG45" s="99"/>
      <c r="HKH45" s="99"/>
      <c r="HKI45" s="99"/>
      <c r="HKJ45" s="99"/>
      <c r="HKK45" s="99"/>
      <c r="HKL45" s="99"/>
      <c r="HKM45" s="99"/>
      <c r="HKN45" s="99"/>
      <c r="HKO45" s="99"/>
      <c r="HKP45" s="99"/>
      <c r="HKQ45" s="99"/>
      <c r="HKR45" s="99"/>
      <c r="HKS45" s="99"/>
      <c r="HKT45" s="99"/>
      <c r="HKU45" s="99"/>
      <c r="HKV45" s="99"/>
      <c r="HKW45" s="99"/>
      <c r="HKX45" s="99"/>
      <c r="HKY45" s="99"/>
      <c r="HKZ45" s="99"/>
      <c r="HLA45" s="99"/>
      <c r="HLB45" s="99"/>
      <c r="HLC45" s="99"/>
      <c r="HLD45" s="99"/>
      <c r="HLE45" s="99"/>
      <c r="HLF45" s="99"/>
      <c r="HLG45" s="99"/>
      <c r="HLH45" s="99"/>
      <c r="HLI45" s="99"/>
      <c r="HLJ45" s="99"/>
      <c r="HLK45" s="99"/>
      <c r="HLL45" s="99"/>
      <c r="HLM45" s="99"/>
      <c r="HLN45" s="99"/>
      <c r="HLO45" s="99"/>
      <c r="HLP45" s="99"/>
      <c r="HLQ45" s="99"/>
      <c r="HLR45" s="99"/>
      <c r="HLS45" s="99"/>
      <c r="HLT45" s="99"/>
      <c r="HLU45" s="99"/>
      <c r="HLV45" s="99"/>
      <c r="HLW45" s="99"/>
      <c r="HLX45" s="99"/>
      <c r="HLY45" s="99"/>
      <c r="HLZ45" s="99"/>
      <c r="HMA45" s="99"/>
      <c r="HMB45" s="99"/>
      <c r="HMC45" s="99"/>
      <c r="HMD45" s="99"/>
      <c r="HME45" s="99"/>
      <c r="HMF45" s="99"/>
      <c r="HMG45" s="99"/>
      <c r="HMH45" s="99"/>
      <c r="HMI45" s="99"/>
      <c r="HMJ45" s="99"/>
      <c r="HMK45" s="99"/>
      <c r="HML45" s="99"/>
      <c r="HMM45" s="99"/>
      <c r="HMN45" s="99"/>
      <c r="HMO45" s="99"/>
      <c r="HMP45" s="99"/>
      <c r="HMQ45" s="99"/>
      <c r="HMR45" s="99"/>
      <c r="HMS45" s="99"/>
      <c r="HMT45" s="99"/>
      <c r="HMU45" s="99"/>
      <c r="HMV45" s="99"/>
      <c r="HMW45" s="99"/>
      <c r="HMX45" s="99"/>
      <c r="HMY45" s="99"/>
      <c r="HMZ45" s="99"/>
      <c r="HNA45" s="99"/>
      <c r="HNB45" s="99"/>
      <c r="HNC45" s="99"/>
      <c r="HND45" s="99"/>
      <c r="HNE45" s="99"/>
      <c r="HNF45" s="99"/>
      <c r="HNG45" s="99"/>
      <c r="HNH45" s="99"/>
      <c r="HNI45" s="99"/>
      <c r="HNJ45" s="99"/>
      <c r="HNK45" s="99"/>
      <c r="HNL45" s="99"/>
      <c r="HNM45" s="99"/>
      <c r="HNN45" s="99"/>
      <c r="HNO45" s="99"/>
      <c r="HNP45" s="99"/>
      <c r="HNQ45" s="99"/>
      <c r="HNR45" s="99"/>
      <c r="HNS45" s="99"/>
      <c r="HNT45" s="99"/>
      <c r="HNU45" s="99"/>
      <c r="HNV45" s="99"/>
      <c r="HNW45" s="99"/>
      <c r="HNX45" s="99"/>
      <c r="HNY45" s="99"/>
      <c r="HNZ45" s="99"/>
      <c r="HOA45" s="99"/>
      <c r="HOB45" s="99"/>
      <c r="HOC45" s="99"/>
      <c r="HOD45" s="99"/>
      <c r="HOE45" s="99"/>
      <c r="HOF45" s="99"/>
      <c r="HOG45" s="99"/>
      <c r="HOH45" s="99"/>
      <c r="HOI45" s="99"/>
      <c r="HOJ45" s="99"/>
      <c r="HOK45" s="99"/>
      <c r="HOL45" s="99"/>
      <c r="HOM45" s="99"/>
      <c r="HON45" s="99"/>
      <c r="HOO45" s="99"/>
      <c r="HOP45" s="99"/>
      <c r="HOQ45" s="99"/>
      <c r="HOR45" s="99"/>
      <c r="HOS45" s="99"/>
      <c r="HOT45" s="99"/>
      <c r="HOU45" s="99"/>
      <c r="HOV45" s="99"/>
      <c r="HOW45" s="99"/>
      <c r="HOX45" s="99"/>
      <c r="HOY45" s="99"/>
      <c r="HOZ45" s="99"/>
      <c r="HPA45" s="99"/>
      <c r="HPB45" s="99"/>
      <c r="HPC45" s="99"/>
      <c r="HPD45" s="99"/>
      <c r="HPE45" s="99"/>
      <c r="HPF45" s="99"/>
      <c r="HPG45" s="99"/>
      <c r="HPH45" s="99"/>
      <c r="HPI45" s="99"/>
      <c r="HPJ45" s="99"/>
      <c r="HPK45" s="99"/>
      <c r="HPL45" s="99"/>
      <c r="HPM45" s="99"/>
      <c r="HPN45" s="99"/>
      <c r="HPO45" s="99"/>
      <c r="HPP45" s="99"/>
      <c r="HPQ45" s="99"/>
      <c r="HPR45" s="99"/>
      <c r="HPS45" s="99"/>
      <c r="HPT45" s="99"/>
      <c r="HPU45" s="99"/>
      <c r="HPV45" s="99"/>
      <c r="HPW45" s="99"/>
      <c r="HPX45" s="99"/>
      <c r="HPY45" s="99"/>
      <c r="HPZ45" s="99"/>
      <c r="HQA45" s="99"/>
      <c r="HQB45" s="99"/>
      <c r="HQC45" s="99"/>
      <c r="HQD45" s="99"/>
      <c r="HQE45" s="99"/>
      <c r="HQF45" s="99"/>
      <c r="HQG45" s="99"/>
      <c r="HQH45" s="99"/>
      <c r="HQI45" s="99"/>
      <c r="HQJ45" s="99"/>
      <c r="HQK45" s="99"/>
      <c r="HQL45" s="99"/>
      <c r="HQM45" s="99"/>
      <c r="HQN45" s="99"/>
      <c r="HQO45" s="99"/>
      <c r="HQP45" s="99"/>
      <c r="HQQ45" s="99"/>
      <c r="HQR45" s="99"/>
      <c r="HQS45" s="99"/>
      <c r="HQT45" s="99"/>
      <c r="HQU45" s="99"/>
      <c r="HQV45" s="99"/>
      <c r="HQW45" s="99"/>
      <c r="HQX45" s="99"/>
      <c r="HQY45" s="99"/>
      <c r="HQZ45" s="99"/>
      <c r="HRA45" s="99"/>
      <c r="HRB45" s="99"/>
      <c r="HRC45" s="99"/>
      <c r="HRD45" s="99"/>
      <c r="HRE45" s="99"/>
      <c r="HRF45" s="99"/>
      <c r="HRG45" s="99"/>
      <c r="HRH45" s="99"/>
      <c r="HRI45" s="99"/>
      <c r="HRJ45" s="99"/>
      <c r="HRK45" s="99"/>
      <c r="HRL45" s="99"/>
      <c r="HRM45" s="99"/>
      <c r="HRN45" s="99"/>
      <c r="HRO45" s="99"/>
      <c r="HRP45" s="99"/>
      <c r="HRQ45" s="99"/>
      <c r="HRR45" s="99"/>
      <c r="HRS45" s="99"/>
      <c r="HRT45" s="99"/>
      <c r="HRU45" s="99"/>
      <c r="HRV45" s="99"/>
      <c r="HRW45" s="99"/>
      <c r="HRX45" s="99"/>
      <c r="HRY45" s="99"/>
      <c r="HRZ45" s="99"/>
      <c r="HSA45" s="99"/>
      <c r="HSB45" s="99"/>
      <c r="HSC45" s="99"/>
      <c r="HSD45" s="99"/>
      <c r="HSE45" s="99"/>
      <c r="HSF45" s="99"/>
      <c r="HSG45" s="99"/>
      <c r="HSH45" s="99"/>
      <c r="HSI45" s="99"/>
      <c r="HSJ45" s="99"/>
      <c r="HSK45" s="99"/>
      <c r="HSL45" s="99"/>
      <c r="HSM45" s="99"/>
      <c r="HSN45" s="99"/>
      <c r="HSO45" s="99"/>
      <c r="HSP45" s="99"/>
      <c r="HSQ45" s="99"/>
      <c r="HSR45" s="99"/>
      <c r="HSS45" s="99"/>
      <c r="HST45" s="99"/>
      <c r="HSU45" s="99"/>
      <c r="HSV45" s="99"/>
      <c r="HSW45" s="99"/>
      <c r="HSX45" s="99"/>
      <c r="HSY45" s="99"/>
      <c r="HSZ45" s="99"/>
      <c r="HTA45" s="99"/>
      <c r="HTB45" s="99"/>
      <c r="HTC45" s="99"/>
      <c r="HTD45" s="99"/>
      <c r="HTE45" s="99"/>
      <c r="HTF45" s="99"/>
      <c r="HTG45" s="99"/>
      <c r="HTH45" s="99"/>
      <c r="HTI45" s="99"/>
      <c r="HTJ45" s="99"/>
      <c r="HTK45" s="99"/>
      <c r="HTL45" s="99"/>
      <c r="HTM45" s="99"/>
      <c r="HTN45" s="99"/>
      <c r="HTO45" s="99"/>
      <c r="HTP45" s="99"/>
      <c r="HTQ45" s="99"/>
      <c r="HTR45" s="99"/>
      <c r="HTS45" s="99"/>
      <c r="HTT45" s="99"/>
      <c r="HTU45" s="99"/>
      <c r="HTV45" s="99"/>
      <c r="HTW45" s="99"/>
      <c r="HTX45" s="99"/>
      <c r="HTY45" s="99"/>
      <c r="HTZ45" s="99"/>
      <c r="HUA45" s="99"/>
      <c r="HUB45" s="99"/>
      <c r="HUC45" s="99"/>
      <c r="HUD45" s="99"/>
      <c r="HUE45" s="99"/>
      <c r="HUF45" s="99"/>
      <c r="HUG45" s="99"/>
      <c r="HUH45" s="99"/>
      <c r="HUI45" s="99"/>
      <c r="HUJ45" s="99"/>
      <c r="HUK45" s="99"/>
      <c r="HUL45" s="99"/>
      <c r="HUM45" s="99"/>
      <c r="HUN45" s="99"/>
      <c r="HUO45" s="99"/>
      <c r="HUP45" s="99"/>
      <c r="HUQ45" s="99"/>
      <c r="HUR45" s="99"/>
      <c r="HUS45" s="99"/>
      <c r="HUT45" s="99"/>
      <c r="HUU45" s="99"/>
      <c r="HUV45" s="99"/>
      <c r="HUW45" s="99"/>
      <c r="HUX45" s="99"/>
      <c r="HUY45" s="99"/>
      <c r="HUZ45" s="99"/>
      <c r="HVA45" s="99"/>
      <c r="HVB45" s="99"/>
      <c r="HVC45" s="99"/>
      <c r="HVD45" s="99"/>
      <c r="HVE45" s="99"/>
      <c r="HVF45" s="99"/>
      <c r="HVG45" s="99"/>
      <c r="HVH45" s="99"/>
      <c r="HVI45" s="99"/>
      <c r="HVJ45" s="99"/>
      <c r="HVK45" s="99"/>
      <c r="HVL45" s="99"/>
      <c r="HVM45" s="99"/>
      <c r="HVN45" s="99"/>
      <c r="HVO45" s="99"/>
      <c r="HVP45" s="99"/>
      <c r="HVQ45" s="99"/>
      <c r="HVR45" s="99"/>
      <c r="HVS45" s="99"/>
      <c r="HVT45" s="99"/>
      <c r="HVU45" s="99"/>
      <c r="HVV45" s="99"/>
      <c r="HVW45" s="99"/>
      <c r="HVX45" s="99"/>
      <c r="HVY45" s="99"/>
      <c r="HVZ45" s="99"/>
      <c r="HWA45" s="99"/>
      <c r="HWB45" s="99"/>
      <c r="HWC45" s="99"/>
      <c r="HWD45" s="99"/>
      <c r="HWE45" s="99"/>
      <c r="HWF45" s="99"/>
      <c r="HWG45" s="99"/>
      <c r="HWH45" s="99"/>
      <c r="HWI45" s="99"/>
      <c r="HWJ45" s="99"/>
      <c r="HWK45" s="99"/>
      <c r="HWL45" s="99"/>
      <c r="HWM45" s="99"/>
      <c r="HWN45" s="99"/>
      <c r="HWO45" s="99"/>
      <c r="HWP45" s="99"/>
      <c r="HWQ45" s="99"/>
      <c r="HWR45" s="99"/>
      <c r="HWS45" s="99"/>
      <c r="HWT45" s="99"/>
      <c r="HWU45" s="99"/>
      <c r="HWV45" s="99"/>
      <c r="HWW45" s="99"/>
      <c r="HWX45" s="99"/>
      <c r="HWY45" s="99"/>
      <c r="HWZ45" s="99"/>
      <c r="HXA45" s="99"/>
      <c r="HXB45" s="99"/>
      <c r="HXC45" s="99"/>
      <c r="HXD45" s="99"/>
      <c r="HXE45" s="99"/>
      <c r="HXF45" s="99"/>
      <c r="HXG45" s="99"/>
      <c r="HXH45" s="99"/>
      <c r="HXI45" s="99"/>
      <c r="HXJ45" s="99"/>
      <c r="HXK45" s="99"/>
      <c r="HXL45" s="99"/>
      <c r="HXM45" s="99"/>
      <c r="HXN45" s="99"/>
      <c r="HXO45" s="99"/>
      <c r="HXP45" s="99"/>
      <c r="HXQ45" s="99"/>
      <c r="HXR45" s="99"/>
      <c r="HXS45" s="99"/>
      <c r="HXT45" s="99"/>
      <c r="HXU45" s="99"/>
      <c r="HXV45" s="99"/>
      <c r="HXW45" s="99"/>
      <c r="HXX45" s="99"/>
      <c r="HXY45" s="99"/>
      <c r="HXZ45" s="99"/>
      <c r="HYA45" s="99"/>
      <c r="HYB45" s="99"/>
      <c r="HYC45" s="99"/>
      <c r="HYD45" s="99"/>
      <c r="HYE45" s="99"/>
      <c r="HYF45" s="99"/>
      <c r="HYG45" s="99"/>
      <c r="HYH45" s="99"/>
      <c r="HYI45" s="99"/>
      <c r="HYJ45" s="99"/>
      <c r="HYK45" s="99"/>
      <c r="HYL45" s="99"/>
      <c r="HYM45" s="99"/>
      <c r="HYN45" s="99"/>
      <c r="HYO45" s="99"/>
      <c r="HYP45" s="99"/>
      <c r="HYQ45" s="99"/>
      <c r="HYR45" s="99"/>
      <c r="HYS45" s="99"/>
      <c r="HYT45" s="99"/>
      <c r="HYU45" s="99"/>
      <c r="HYV45" s="99"/>
      <c r="HYW45" s="99"/>
      <c r="HYX45" s="99"/>
      <c r="HYY45" s="99"/>
      <c r="HYZ45" s="99"/>
      <c r="HZA45" s="99"/>
      <c r="HZB45" s="99"/>
      <c r="HZC45" s="99"/>
      <c r="HZD45" s="99"/>
      <c r="HZE45" s="99"/>
      <c r="HZF45" s="99"/>
      <c r="HZG45" s="99"/>
      <c r="HZH45" s="99"/>
      <c r="HZI45" s="99"/>
      <c r="HZJ45" s="99"/>
      <c r="HZK45" s="99"/>
      <c r="HZL45" s="99"/>
      <c r="HZM45" s="99"/>
      <c r="HZN45" s="99"/>
      <c r="HZO45" s="99"/>
      <c r="HZP45" s="99"/>
      <c r="HZQ45" s="99"/>
      <c r="HZR45" s="99"/>
      <c r="HZS45" s="99"/>
      <c r="HZT45" s="99"/>
      <c r="HZU45" s="99"/>
      <c r="HZV45" s="99"/>
      <c r="HZW45" s="99"/>
      <c r="HZX45" s="99"/>
      <c r="HZY45" s="99"/>
      <c r="HZZ45" s="99"/>
      <c r="IAA45" s="99"/>
      <c r="IAB45" s="99"/>
      <c r="IAC45" s="99"/>
      <c r="IAD45" s="99"/>
      <c r="IAE45" s="99"/>
      <c r="IAF45" s="99"/>
      <c r="IAG45" s="99"/>
      <c r="IAH45" s="99"/>
      <c r="IAI45" s="99"/>
      <c r="IAJ45" s="99"/>
      <c r="IAK45" s="99"/>
      <c r="IAL45" s="99"/>
      <c r="IAM45" s="99"/>
      <c r="IAN45" s="99"/>
      <c r="IAO45" s="99"/>
      <c r="IAP45" s="99"/>
      <c r="IAQ45" s="99"/>
      <c r="IAR45" s="99"/>
      <c r="IAS45" s="99"/>
      <c r="IAT45" s="99"/>
      <c r="IAU45" s="99"/>
      <c r="IAV45" s="99"/>
      <c r="IAW45" s="99"/>
      <c r="IAX45" s="99"/>
      <c r="IAY45" s="99"/>
      <c r="IAZ45" s="99"/>
      <c r="IBA45" s="99"/>
      <c r="IBB45" s="99"/>
      <c r="IBC45" s="99"/>
      <c r="IBD45" s="99"/>
      <c r="IBE45" s="99"/>
      <c r="IBF45" s="99"/>
      <c r="IBG45" s="99"/>
      <c r="IBH45" s="99"/>
      <c r="IBI45" s="99"/>
      <c r="IBJ45" s="99"/>
      <c r="IBK45" s="99"/>
      <c r="IBL45" s="99"/>
      <c r="IBM45" s="99"/>
      <c r="IBN45" s="99"/>
      <c r="IBO45" s="99"/>
      <c r="IBP45" s="99"/>
      <c r="IBQ45" s="99"/>
      <c r="IBR45" s="99"/>
      <c r="IBS45" s="99"/>
      <c r="IBT45" s="99"/>
      <c r="IBU45" s="99"/>
      <c r="IBV45" s="99"/>
      <c r="IBW45" s="99"/>
      <c r="IBX45" s="99"/>
      <c r="IBY45" s="99"/>
      <c r="IBZ45" s="99"/>
      <c r="ICA45" s="99"/>
      <c r="ICB45" s="99"/>
      <c r="ICC45" s="99"/>
      <c r="ICD45" s="99"/>
      <c r="ICE45" s="99"/>
      <c r="ICF45" s="99"/>
      <c r="ICG45" s="99"/>
      <c r="ICH45" s="99"/>
      <c r="ICI45" s="99"/>
      <c r="ICJ45" s="99"/>
      <c r="ICK45" s="99"/>
      <c r="ICL45" s="99"/>
      <c r="ICM45" s="99"/>
      <c r="ICN45" s="99"/>
      <c r="ICO45" s="99"/>
      <c r="ICP45" s="99"/>
      <c r="ICQ45" s="99"/>
      <c r="ICR45" s="99"/>
      <c r="ICS45" s="99"/>
      <c r="ICT45" s="99"/>
      <c r="ICU45" s="99"/>
      <c r="ICV45" s="99"/>
      <c r="ICW45" s="99"/>
      <c r="ICX45" s="99"/>
      <c r="ICY45" s="99"/>
      <c r="ICZ45" s="99"/>
      <c r="IDA45" s="99"/>
      <c r="IDB45" s="99"/>
      <c r="IDC45" s="99"/>
      <c r="IDD45" s="99"/>
      <c r="IDE45" s="99"/>
      <c r="IDF45" s="99"/>
      <c r="IDG45" s="99"/>
      <c r="IDH45" s="99"/>
      <c r="IDI45" s="99"/>
      <c r="IDJ45" s="99"/>
      <c r="IDK45" s="99"/>
      <c r="IDL45" s="99"/>
      <c r="IDM45" s="99"/>
      <c r="IDN45" s="99"/>
      <c r="IDO45" s="99"/>
      <c r="IDP45" s="99"/>
      <c r="IDQ45" s="99"/>
      <c r="IDR45" s="99"/>
      <c r="IDS45" s="99"/>
      <c r="IDT45" s="99"/>
      <c r="IDU45" s="99"/>
      <c r="IDV45" s="99"/>
      <c r="IDW45" s="99"/>
      <c r="IDX45" s="99"/>
      <c r="IDY45" s="99"/>
      <c r="IDZ45" s="99"/>
      <c r="IEA45" s="99"/>
      <c r="IEB45" s="99"/>
      <c r="IEC45" s="99"/>
      <c r="IED45" s="99"/>
      <c r="IEE45" s="99"/>
      <c r="IEF45" s="99"/>
      <c r="IEG45" s="99"/>
      <c r="IEH45" s="99"/>
      <c r="IEI45" s="99"/>
      <c r="IEJ45" s="99"/>
      <c r="IEK45" s="99"/>
      <c r="IEL45" s="99"/>
      <c r="IEM45" s="99"/>
      <c r="IEN45" s="99"/>
      <c r="IEO45" s="99"/>
      <c r="IEP45" s="99"/>
      <c r="IEQ45" s="99"/>
      <c r="IER45" s="99"/>
      <c r="IES45" s="99"/>
      <c r="IET45" s="99"/>
      <c r="IEU45" s="99"/>
      <c r="IEV45" s="99"/>
      <c r="IEW45" s="99"/>
      <c r="IEX45" s="99"/>
      <c r="IEY45" s="99"/>
      <c r="IEZ45" s="99"/>
      <c r="IFA45" s="99"/>
      <c r="IFB45" s="99"/>
      <c r="IFC45" s="99"/>
      <c r="IFD45" s="99"/>
      <c r="IFE45" s="99"/>
      <c r="IFF45" s="99"/>
      <c r="IFG45" s="99"/>
      <c r="IFH45" s="99"/>
      <c r="IFI45" s="99"/>
      <c r="IFJ45" s="99"/>
      <c r="IFK45" s="99"/>
      <c r="IFL45" s="99"/>
      <c r="IFM45" s="99"/>
      <c r="IFN45" s="99"/>
      <c r="IFO45" s="99"/>
      <c r="IFP45" s="99"/>
      <c r="IFQ45" s="99"/>
      <c r="IFR45" s="99"/>
      <c r="IFS45" s="99"/>
      <c r="IFT45" s="99"/>
      <c r="IFU45" s="99"/>
      <c r="IFV45" s="99"/>
      <c r="IFW45" s="99"/>
      <c r="IFX45" s="99"/>
      <c r="IFY45" s="99"/>
      <c r="IFZ45" s="99"/>
      <c r="IGA45" s="99"/>
      <c r="IGB45" s="99"/>
      <c r="IGC45" s="99"/>
      <c r="IGD45" s="99"/>
      <c r="IGE45" s="99"/>
      <c r="IGF45" s="99"/>
      <c r="IGG45" s="99"/>
      <c r="IGH45" s="99"/>
      <c r="IGI45" s="99"/>
      <c r="IGJ45" s="99"/>
      <c r="IGK45" s="99"/>
      <c r="IGL45" s="99"/>
      <c r="IGM45" s="99"/>
      <c r="IGN45" s="99"/>
      <c r="IGO45" s="99"/>
      <c r="IGP45" s="99"/>
      <c r="IGQ45" s="99"/>
      <c r="IGR45" s="99"/>
      <c r="IGS45" s="99"/>
      <c r="IGT45" s="99"/>
      <c r="IGU45" s="99"/>
      <c r="IGV45" s="99"/>
      <c r="IGW45" s="99"/>
      <c r="IGX45" s="99"/>
      <c r="IGY45" s="99"/>
      <c r="IGZ45" s="99"/>
      <c r="IHA45" s="99"/>
      <c r="IHB45" s="99"/>
      <c r="IHC45" s="99"/>
      <c r="IHD45" s="99"/>
      <c r="IHE45" s="99"/>
      <c r="IHF45" s="99"/>
      <c r="IHG45" s="99"/>
      <c r="IHH45" s="99"/>
      <c r="IHI45" s="99"/>
      <c r="IHJ45" s="99"/>
      <c r="IHK45" s="99"/>
      <c r="IHL45" s="99"/>
      <c r="IHM45" s="99"/>
      <c r="IHN45" s="99"/>
      <c r="IHO45" s="99"/>
      <c r="IHP45" s="99"/>
      <c r="IHQ45" s="99"/>
      <c r="IHR45" s="99"/>
      <c r="IHS45" s="99"/>
      <c r="IHT45" s="99"/>
      <c r="IHU45" s="99"/>
      <c r="IHV45" s="99"/>
      <c r="IHW45" s="99"/>
      <c r="IHX45" s="99"/>
      <c r="IHY45" s="99"/>
      <c r="IHZ45" s="99"/>
      <c r="IIA45" s="99"/>
      <c r="IIB45" s="99"/>
      <c r="IIC45" s="99"/>
      <c r="IID45" s="99"/>
      <c r="IIE45" s="99"/>
      <c r="IIF45" s="99"/>
      <c r="IIG45" s="99"/>
      <c r="IIH45" s="99"/>
      <c r="III45" s="99"/>
      <c r="IIJ45" s="99"/>
      <c r="IIK45" s="99"/>
      <c r="IIL45" s="99"/>
      <c r="IIM45" s="99"/>
      <c r="IIN45" s="99"/>
      <c r="IIO45" s="99"/>
      <c r="IIP45" s="99"/>
      <c r="IIQ45" s="99"/>
      <c r="IIR45" s="99"/>
      <c r="IIS45" s="99"/>
      <c r="IIT45" s="99"/>
      <c r="IIU45" s="99"/>
      <c r="IIV45" s="99"/>
      <c r="IIW45" s="99"/>
      <c r="IIX45" s="99"/>
      <c r="IIY45" s="99"/>
      <c r="IIZ45" s="99"/>
      <c r="IJA45" s="99"/>
      <c r="IJB45" s="99"/>
      <c r="IJC45" s="99"/>
      <c r="IJD45" s="99"/>
      <c r="IJE45" s="99"/>
      <c r="IJF45" s="99"/>
      <c r="IJG45" s="99"/>
      <c r="IJH45" s="99"/>
      <c r="IJI45" s="99"/>
      <c r="IJJ45" s="99"/>
      <c r="IJK45" s="99"/>
      <c r="IJL45" s="99"/>
      <c r="IJM45" s="99"/>
      <c r="IJN45" s="99"/>
      <c r="IJO45" s="99"/>
      <c r="IJP45" s="99"/>
      <c r="IJQ45" s="99"/>
      <c r="IJR45" s="99"/>
      <c r="IJS45" s="99"/>
      <c r="IJT45" s="99"/>
      <c r="IJU45" s="99"/>
      <c r="IJV45" s="99"/>
      <c r="IJW45" s="99"/>
      <c r="IJX45" s="99"/>
      <c r="IJY45" s="99"/>
      <c r="IJZ45" s="99"/>
      <c r="IKA45" s="99"/>
      <c r="IKB45" s="99"/>
      <c r="IKC45" s="99"/>
      <c r="IKD45" s="99"/>
      <c r="IKE45" s="99"/>
      <c r="IKF45" s="99"/>
      <c r="IKG45" s="99"/>
      <c r="IKH45" s="99"/>
      <c r="IKI45" s="99"/>
      <c r="IKJ45" s="99"/>
      <c r="IKK45" s="99"/>
      <c r="IKL45" s="99"/>
      <c r="IKM45" s="99"/>
      <c r="IKN45" s="99"/>
      <c r="IKO45" s="99"/>
      <c r="IKP45" s="99"/>
      <c r="IKQ45" s="99"/>
      <c r="IKR45" s="99"/>
      <c r="IKS45" s="99"/>
      <c r="IKT45" s="99"/>
      <c r="IKU45" s="99"/>
      <c r="IKV45" s="99"/>
      <c r="IKW45" s="99"/>
      <c r="IKX45" s="99"/>
      <c r="IKY45" s="99"/>
      <c r="IKZ45" s="99"/>
      <c r="ILA45" s="99"/>
      <c r="ILB45" s="99"/>
      <c r="ILC45" s="99"/>
      <c r="ILD45" s="99"/>
      <c r="ILE45" s="99"/>
      <c r="ILF45" s="99"/>
      <c r="ILG45" s="99"/>
      <c r="ILH45" s="99"/>
      <c r="ILI45" s="99"/>
      <c r="ILJ45" s="99"/>
      <c r="ILK45" s="99"/>
      <c r="ILL45" s="99"/>
      <c r="ILM45" s="99"/>
      <c r="ILN45" s="99"/>
      <c r="ILO45" s="99"/>
      <c r="ILP45" s="99"/>
      <c r="ILQ45" s="99"/>
      <c r="ILR45" s="99"/>
      <c r="ILS45" s="99"/>
      <c r="ILT45" s="99"/>
      <c r="ILU45" s="99"/>
      <c r="ILV45" s="99"/>
      <c r="ILW45" s="99"/>
      <c r="ILX45" s="99"/>
      <c r="ILY45" s="99"/>
      <c r="ILZ45" s="99"/>
      <c r="IMA45" s="99"/>
      <c r="IMB45" s="99"/>
      <c r="IMC45" s="99"/>
      <c r="IMD45" s="99"/>
      <c r="IME45" s="99"/>
      <c r="IMF45" s="99"/>
      <c r="IMG45" s="99"/>
      <c r="IMH45" s="99"/>
      <c r="IMI45" s="99"/>
      <c r="IMJ45" s="99"/>
      <c r="IMK45" s="99"/>
      <c r="IML45" s="99"/>
      <c r="IMM45" s="99"/>
      <c r="IMN45" s="99"/>
      <c r="IMO45" s="99"/>
      <c r="IMP45" s="99"/>
      <c r="IMQ45" s="99"/>
      <c r="IMR45" s="99"/>
      <c r="IMS45" s="99"/>
      <c r="IMT45" s="99"/>
      <c r="IMU45" s="99"/>
      <c r="IMV45" s="99"/>
      <c r="IMW45" s="99"/>
      <c r="IMX45" s="99"/>
      <c r="IMY45" s="99"/>
      <c r="IMZ45" s="99"/>
      <c r="INA45" s="99"/>
      <c r="INB45" s="99"/>
      <c r="INC45" s="99"/>
      <c r="IND45" s="99"/>
      <c r="INE45" s="99"/>
      <c r="INF45" s="99"/>
      <c r="ING45" s="99"/>
      <c r="INH45" s="99"/>
      <c r="INI45" s="99"/>
      <c r="INJ45" s="99"/>
      <c r="INK45" s="99"/>
      <c r="INL45" s="99"/>
      <c r="INM45" s="99"/>
      <c r="INN45" s="99"/>
      <c r="INO45" s="99"/>
      <c r="INP45" s="99"/>
      <c r="INQ45" s="99"/>
      <c r="INR45" s="99"/>
      <c r="INS45" s="99"/>
      <c r="INT45" s="99"/>
      <c r="INU45" s="99"/>
      <c r="INV45" s="99"/>
      <c r="INW45" s="99"/>
      <c r="INX45" s="99"/>
      <c r="INY45" s="99"/>
      <c r="INZ45" s="99"/>
      <c r="IOA45" s="99"/>
      <c r="IOB45" s="99"/>
      <c r="IOC45" s="99"/>
      <c r="IOD45" s="99"/>
      <c r="IOE45" s="99"/>
      <c r="IOF45" s="99"/>
      <c r="IOG45" s="99"/>
      <c r="IOH45" s="99"/>
      <c r="IOI45" s="99"/>
      <c r="IOJ45" s="99"/>
      <c r="IOK45" s="99"/>
      <c r="IOL45" s="99"/>
      <c r="IOM45" s="99"/>
      <c r="ION45" s="99"/>
      <c r="IOO45" s="99"/>
      <c r="IOP45" s="99"/>
      <c r="IOQ45" s="99"/>
      <c r="IOR45" s="99"/>
      <c r="IOS45" s="99"/>
      <c r="IOT45" s="99"/>
      <c r="IOU45" s="99"/>
      <c r="IOV45" s="99"/>
      <c r="IOW45" s="99"/>
      <c r="IOX45" s="99"/>
      <c r="IOY45" s="99"/>
      <c r="IOZ45" s="99"/>
      <c r="IPA45" s="99"/>
      <c r="IPB45" s="99"/>
      <c r="IPC45" s="99"/>
      <c r="IPD45" s="99"/>
      <c r="IPE45" s="99"/>
      <c r="IPF45" s="99"/>
      <c r="IPG45" s="99"/>
      <c r="IPH45" s="99"/>
      <c r="IPI45" s="99"/>
      <c r="IPJ45" s="99"/>
      <c r="IPK45" s="99"/>
      <c r="IPL45" s="99"/>
      <c r="IPM45" s="99"/>
      <c r="IPN45" s="99"/>
      <c r="IPO45" s="99"/>
      <c r="IPP45" s="99"/>
      <c r="IPQ45" s="99"/>
      <c r="IPR45" s="99"/>
      <c r="IPS45" s="99"/>
      <c r="IPT45" s="99"/>
      <c r="IPU45" s="99"/>
      <c r="IPV45" s="99"/>
      <c r="IPW45" s="99"/>
      <c r="IPX45" s="99"/>
      <c r="IPY45" s="99"/>
      <c r="IPZ45" s="99"/>
      <c r="IQA45" s="99"/>
      <c r="IQB45" s="99"/>
      <c r="IQC45" s="99"/>
      <c r="IQD45" s="99"/>
      <c r="IQE45" s="99"/>
      <c r="IQF45" s="99"/>
      <c r="IQG45" s="99"/>
      <c r="IQH45" s="99"/>
      <c r="IQI45" s="99"/>
      <c r="IQJ45" s="99"/>
      <c r="IQK45" s="99"/>
      <c r="IQL45" s="99"/>
      <c r="IQM45" s="99"/>
      <c r="IQN45" s="99"/>
      <c r="IQO45" s="99"/>
      <c r="IQP45" s="99"/>
      <c r="IQQ45" s="99"/>
      <c r="IQR45" s="99"/>
      <c r="IQS45" s="99"/>
      <c r="IQT45" s="99"/>
      <c r="IQU45" s="99"/>
      <c r="IQV45" s="99"/>
      <c r="IQW45" s="99"/>
      <c r="IQX45" s="99"/>
      <c r="IQY45" s="99"/>
      <c r="IQZ45" s="99"/>
      <c r="IRA45" s="99"/>
      <c r="IRB45" s="99"/>
      <c r="IRC45" s="99"/>
      <c r="IRD45" s="99"/>
      <c r="IRE45" s="99"/>
      <c r="IRF45" s="99"/>
      <c r="IRG45" s="99"/>
      <c r="IRH45" s="99"/>
      <c r="IRI45" s="99"/>
      <c r="IRJ45" s="99"/>
      <c r="IRK45" s="99"/>
      <c r="IRL45" s="99"/>
      <c r="IRM45" s="99"/>
      <c r="IRN45" s="99"/>
      <c r="IRO45" s="99"/>
      <c r="IRP45" s="99"/>
      <c r="IRQ45" s="99"/>
      <c r="IRR45" s="99"/>
      <c r="IRS45" s="99"/>
      <c r="IRT45" s="99"/>
      <c r="IRU45" s="99"/>
      <c r="IRV45" s="99"/>
      <c r="IRW45" s="99"/>
      <c r="IRX45" s="99"/>
      <c r="IRY45" s="99"/>
      <c r="IRZ45" s="99"/>
      <c r="ISA45" s="99"/>
      <c r="ISB45" s="99"/>
      <c r="ISC45" s="99"/>
      <c r="ISD45" s="99"/>
      <c r="ISE45" s="99"/>
      <c r="ISF45" s="99"/>
      <c r="ISG45" s="99"/>
      <c r="ISH45" s="99"/>
      <c r="ISI45" s="99"/>
      <c r="ISJ45" s="99"/>
      <c r="ISK45" s="99"/>
      <c r="ISL45" s="99"/>
      <c r="ISM45" s="99"/>
      <c r="ISN45" s="99"/>
      <c r="ISO45" s="99"/>
      <c r="ISP45" s="99"/>
      <c r="ISQ45" s="99"/>
      <c r="ISR45" s="99"/>
      <c r="ISS45" s="99"/>
      <c r="IST45" s="99"/>
      <c r="ISU45" s="99"/>
      <c r="ISV45" s="99"/>
      <c r="ISW45" s="99"/>
      <c r="ISX45" s="99"/>
      <c r="ISY45" s="99"/>
      <c r="ISZ45" s="99"/>
      <c r="ITA45" s="99"/>
      <c r="ITB45" s="99"/>
      <c r="ITC45" s="99"/>
      <c r="ITD45" s="99"/>
      <c r="ITE45" s="99"/>
      <c r="ITF45" s="99"/>
      <c r="ITG45" s="99"/>
      <c r="ITH45" s="99"/>
      <c r="ITI45" s="99"/>
      <c r="ITJ45" s="99"/>
      <c r="ITK45" s="99"/>
      <c r="ITL45" s="99"/>
      <c r="ITM45" s="99"/>
      <c r="ITN45" s="99"/>
      <c r="ITO45" s="99"/>
      <c r="ITP45" s="99"/>
      <c r="ITQ45" s="99"/>
      <c r="ITR45" s="99"/>
      <c r="ITS45" s="99"/>
      <c r="ITT45" s="99"/>
      <c r="ITU45" s="99"/>
      <c r="ITV45" s="99"/>
      <c r="ITW45" s="99"/>
      <c r="ITX45" s="99"/>
      <c r="ITY45" s="99"/>
      <c r="ITZ45" s="99"/>
      <c r="IUA45" s="99"/>
      <c r="IUB45" s="99"/>
      <c r="IUC45" s="99"/>
      <c r="IUD45" s="99"/>
      <c r="IUE45" s="99"/>
      <c r="IUF45" s="99"/>
      <c r="IUG45" s="99"/>
      <c r="IUH45" s="99"/>
      <c r="IUI45" s="99"/>
      <c r="IUJ45" s="99"/>
      <c r="IUK45" s="99"/>
      <c r="IUL45" s="99"/>
      <c r="IUM45" s="99"/>
      <c r="IUN45" s="99"/>
      <c r="IUO45" s="99"/>
      <c r="IUP45" s="99"/>
      <c r="IUQ45" s="99"/>
      <c r="IUR45" s="99"/>
      <c r="IUS45" s="99"/>
      <c r="IUT45" s="99"/>
      <c r="IUU45" s="99"/>
      <c r="IUV45" s="99"/>
      <c r="IUW45" s="99"/>
      <c r="IUX45" s="99"/>
      <c r="IUY45" s="99"/>
      <c r="IUZ45" s="99"/>
      <c r="IVA45" s="99"/>
      <c r="IVB45" s="99"/>
      <c r="IVC45" s="99"/>
      <c r="IVD45" s="99"/>
      <c r="IVE45" s="99"/>
      <c r="IVF45" s="99"/>
      <c r="IVG45" s="99"/>
      <c r="IVH45" s="99"/>
      <c r="IVI45" s="99"/>
      <c r="IVJ45" s="99"/>
      <c r="IVK45" s="99"/>
      <c r="IVL45" s="99"/>
      <c r="IVM45" s="99"/>
      <c r="IVN45" s="99"/>
      <c r="IVO45" s="99"/>
      <c r="IVP45" s="99"/>
      <c r="IVQ45" s="99"/>
      <c r="IVR45" s="99"/>
      <c r="IVS45" s="99"/>
      <c r="IVT45" s="99"/>
      <c r="IVU45" s="99"/>
      <c r="IVV45" s="99"/>
      <c r="IVW45" s="99"/>
      <c r="IVX45" s="99"/>
      <c r="IVY45" s="99"/>
      <c r="IVZ45" s="99"/>
      <c r="IWA45" s="99"/>
      <c r="IWB45" s="99"/>
      <c r="IWC45" s="99"/>
      <c r="IWD45" s="99"/>
      <c r="IWE45" s="99"/>
      <c r="IWF45" s="99"/>
      <c r="IWG45" s="99"/>
      <c r="IWH45" s="99"/>
      <c r="IWI45" s="99"/>
      <c r="IWJ45" s="99"/>
      <c r="IWK45" s="99"/>
      <c r="IWL45" s="99"/>
      <c r="IWM45" s="99"/>
      <c r="IWN45" s="99"/>
      <c r="IWO45" s="99"/>
      <c r="IWP45" s="99"/>
      <c r="IWQ45" s="99"/>
      <c r="IWR45" s="99"/>
      <c r="IWS45" s="99"/>
      <c r="IWT45" s="99"/>
      <c r="IWU45" s="99"/>
      <c r="IWV45" s="99"/>
      <c r="IWW45" s="99"/>
      <c r="IWX45" s="99"/>
      <c r="IWY45" s="99"/>
      <c r="IWZ45" s="99"/>
      <c r="IXA45" s="99"/>
      <c r="IXB45" s="99"/>
      <c r="IXC45" s="99"/>
      <c r="IXD45" s="99"/>
      <c r="IXE45" s="99"/>
      <c r="IXF45" s="99"/>
      <c r="IXG45" s="99"/>
      <c r="IXH45" s="99"/>
      <c r="IXI45" s="99"/>
      <c r="IXJ45" s="99"/>
      <c r="IXK45" s="99"/>
      <c r="IXL45" s="99"/>
      <c r="IXM45" s="99"/>
      <c r="IXN45" s="99"/>
      <c r="IXO45" s="99"/>
      <c r="IXP45" s="99"/>
      <c r="IXQ45" s="99"/>
      <c r="IXR45" s="99"/>
      <c r="IXS45" s="99"/>
      <c r="IXT45" s="99"/>
      <c r="IXU45" s="99"/>
      <c r="IXV45" s="99"/>
      <c r="IXW45" s="99"/>
      <c r="IXX45" s="99"/>
      <c r="IXY45" s="99"/>
      <c r="IXZ45" s="99"/>
      <c r="IYA45" s="99"/>
      <c r="IYB45" s="99"/>
      <c r="IYC45" s="99"/>
      <c r="IYD45" s="99"/>
      <c r="IYE45" s="99"/>
      <c r="IYF45" s="99"/>
      <c r="IYG45" s="99"/>
      <c r="IYH45" s="99"/>
      <c r="IYI45" s="99"/>
      <c r="IYJ45" s="99"/>
      <c r="IYK45" s="99"/>
      <c r="IYL45" s="99"/>
      <c r="IYM45" s="99"/>
      <c r="IYN45" s="99"/>
      <c r="IYO45" s="99"/>
      <c r="IYP45" s="99"/>
      <c r="IYQ45" s="99"/>
      <c r="IYR45" s="99"/>
      <c r="IYS45" s="99"/>
      <c r="IYT45" s="99"/>
      <c r="IYU45" s="99"/>
      <c r="IYV45" s="99"/>
      <c r="IYW45" s="99"/>
      <c r="IYX45" s="99"/>
      <c r="IYY45" s="99"/>
      <c r="IYZ45" s="99"/>
      <c r="IZA45" s="99"/>
      <c r="IZB45" s="99"/>
      <c r="IZC45" s="99"/>
      <c r="IZD45" s="99"/>
      <c r="IZE45" s="99"/>
      <c r="IZF45" s="99"/>
      <c r="IZG45" s="99"/>
      <c r="IZH45" s="99"/>
      <c r="IZI45" s="99"/>
      <c r="IZJ45" s="99"/>
      <c r="IZK45" s="99"/>
      <c r="IZL45" s="99"/>
      <c r="IZM45" s="99"/>
      <c r="IZN45" s="99"/>
      <c r="IZO45" s="99"/>
      <c r="IZP45" s="99"/>
      <c r="IZQ45" s="99"/>
      <c r="IZR45" s="99"/>
      <c r="IZS45" s="99"/>
      <c r="IZT45" s="99"/>
      <c r="IZU45" s="99"/>
      <c r="IZV45" s="99"/>
      <c r="IZW45" s="99"/>
      <c r="IZX45" s="99"/>
      <c r="IZY45" s="99"/>
      <c r="IZZ45" s="99"/>
      <c r="JAA45" s="99"/>
      <c r="JAB45" s="99"/>
      <c r="JAC45" s="99"/>
      <c r="JAD45" s="99"/>
      <c r="JAE45" s="99"/>
      <c r="JAF45" s="99"/>
      <c r="JAG45" s="99"/>
      <c r="JAH45" s="99"/>
      <c r="JAI45" s="99"/>
      <c r="JAJ45" s="99"/>
      <c r="JAK45" s="99"/>
      <c r="JAL45" s="99"/>
      <c r="JAM45" s="99"/>
      <c r="JAN45" s="99"/>
      <c r="JAO45" s="99"/>
      <c r="JAP45" s="99"/>
      <c r="JAQ45" s="99"/>
      <c r="JAR45" s="99"/>
      <c r="JAS45" s="99"/>
      <c r="JAT45" s="99"/>
      <c r="JAU45" s="99"/>
      <c r="JAV45" s="99"/>
      <c r="JAW45" s="99"/>
      <c r="JAX45" s="99"/>
      <c r="JAY45" s="99"/>
      <c r="JAZ45" s="99"/>
      <c r="JBA45" s="99"/>
      <c r="JBB45" s="99"/>
      <c r="JBC45" s="99"/>
      <c r="JBD45" s="99"/>
      <c r="JBE45" s="99"/>
      <c r="JBF45" s="99"/>
      <c r="JBG45" s="99"/>
      <c r="JBH45" s="99"/>
      <c r="JBI45" s="99"/>
      <c r="JBJ45" s="99"/>
      <c r="JBK45" s="99"/>
      <c r="JBL45" s="99"/>
      <c r="JBM45" s="99"/>
      <c r="JBN45" s="99"/>
      <c r="JBO45" s="99"/>
      <c r="JBP45" s="99"/>
      <c r="JBQ45" s="99"/>
      <c r="JBR45" s="99"/>
      <c r="JBS45" s="99"/>
      <c r="JBT45" s="99"/>
      <c r="JBU45" s="99"/>
      <c r="JBV45" s="99"/>
      <c r="JBW45" s="99"/>
      <c r="JBX45" s="99"/>
      <c r="JBY45" s="99"/>
      <c r="JBZ45" s="99"/>
      <c r="JCA45" s="99"/>
      <c r="JCB45" s="99"/>
      <c r="JCC45" s="99"/>
      <c r="JCD45" s="99"/>
      <c r="JCE45" s="99"/>
      <c r="JCF45" s="99"/>
      <c r="JCG45" s="99"/>
      <c r="JCH45" s="99"/>
      <c r="JCI45" s="99"/>
      <c r="JCJ45" s="99"/>
      <c r="JCK45" s="99"/>
      <c r="JCL45" s="99"/>
      <c r="JCM45" s="99"/>
      <c r="JCN45" s="99"/>
      <c r="JCO45" s="99"/>
      <c r="JCP45" s="99"/>
      <c r="JCQ45" s="99"/>
      <c r="JCR45" s="99"/>
      <c r="JCS45" s="99"/>
      <c r="JCT45" s="99"/>
      <c r="JCU45" s="99"/>
      <c r="JCV45" s="99"/>
      <c r="JCW45" s="99"/>
      <c r="JCX45" s="99"/>
      <c r="JCY45" s="99"/>
      <c r="JCZ45" s="99"/>
      <c r="JDA45" s="99"/>
      <c r="JDB45" s="99"/>
      <c r="JDC45" s="99"/>
      <c r="JDD45" s="99"/>
      <c r="JDE45" s="99"/>
      <c r="JDF45" s="99"/>
      <c r="JDG45" s="99"/>
      <c r="JDH45" s="99"/>
      <c r="JDI45" s="99"/>
      <c r="JDJ45" s="99"/>
      <c r="JDK45" s="99"/>
      <c r="JDL45" s="99"/>
      <c r="JDM45" s="99"/>
      <c r="JDN45" s="99"/>
      <c r="JDO45" s="99"/>
      <c r="JDP45" s="99"/>
      <c r="JDQ45" s="99"/>
      <c r="JDR45" s="99"/>
      <c r="JDS45" s="99"/>
      <c r="JDT45" s="99"/>
      <c r="JDU45" s="99"/>
      <c r="JDV45" s="99"/>
      <c r="JDW45" s="99"/>
      <c r="JDX45" s="99"/>
      <c r="JDY45" s="99"/>
      <c r="JDZ45" s="99"/>
      <c r="JEA45" s="99"/>
      <c r="JEB45" s="99"/>
      <c r="JEC45" s="99"/>
      <c r="JED45" s="99"/>
      <c r="JEE45" s="99"/>
      <c r="JEF45" s="99"/>
      <c r="JEG45" s="99"/>
      <c r="JEH45" s="99"/>
      <c r="JEI45" s="99"/>
      <c r="JEJ45" s="99"/>
      <c r="JEK45" s="99"/>
      <c r="JEL45" s="99"/>
      <c r="JEM45" s="99"/>
      <c r="JEN45" s="99"/>
      <c r="JEO45" s="99"/>
      <c r="JEP45" s="99"/>
      <c r="JEQ45" s="99"/>
      <c r="JER45" s="99"/>
      <c r="JES45" s="99"/>
      <c r="JET45" s="99"/>
      <c r="JEU45" s="99"/>
      <c r="JEV45" s="99"/>
      <c r="JEW45" s="99"/>
      <c r="JEX45" s="99"/>
      <c r="JEY45" s="99"/>
      <c r="JEZ45" s="99"/>
      <c r="JFA45" s="99"/>
      <c r="JFB45" s="99"/>
      <c r="JFC45" s="99"/>
      <c r="JFD45" s="99"/>
      <c r="JFE45" s="99"/>
      <c r="JFF45" s="99"/>
      <c r="JFG45" s="99"/>
      <c r="JFH45" s="99"/>
      <c r="JFI45" s="99"/>
      <c r="JFJ45" s="99"/>
      <c r="JFK45" s="99"/>
      <c r="JFL45" s="99"/>
      <c r="JFM45" s="99"/>
      <c r="JFN45" s="99"/>
      <c r="JFO45" s="99"/>
      <c r="JFP45" s="99"/>
      <c r="JFQ45" s="99"/>
      <c r="JFR45" s="99"/>
      <c r="JFS45" s="99"/>
      <c r="JFT45" s="99"/>
      <c r="JFU45" s="99"/>
      <c r="JFV45" s="99"/>
      <c r="JFW45" s="99"/>
      <c r="JFX45" s="99"/>
      <c r="JFY45" s="99"/>
      <c r="JFZ45" s="99"/>
      <c r="JGA45" s="99"/>
      <c r="JGB45" s="99"/>
      <c r="JGC45" s="99"/>
      <c r="JGD45" s="99"/>
      <c r="JGE45" s="99"/>
      <c r="JGF45" s="99"/>
      <c r="JGG45" s="99"/>
      <c r="JGH45" s="99"/>
      <c r="JGI45" s="99"/>
      <c r="JGJ45" s="99"/>
      <c r="JGK45" s="99"/>
      <c r="JGL45" s="99"/>
      <c r="JGM45" s="99"/>
      <c r="JGN45" s="99"/>
      <c r="JGO45" s="99"/>
      <c r="JGP45" s="99"/>
      <c r="JGQ45" s="99"/>
      <c r="JGR45" s="99"/>
      <c r="JGS45" s="99"/>
      <c r="JGT45" s="99"/>
      <c r="JGU45" s="99"/>
      <c r="JGV45" s="99"/>
      <c r="JGW45" s="99"/>
      <c r="JGX45" s="99"/>
      <c r="JGY45" s="99"/>
      <c r="JGZ45" s="99"/>
      <c r="JHA45" s="99"/>
      <c r="JHB45" s="99"/>
      <c r="JHC45" s="99"/>
      <c r="JHD45" s="99"/>
      <c r="JHE45" s="99"/>
      <c r="JHF45" s="99"/>
      <c r="JHG45" s="99"/>
      <c r="JHH45" s="99"/>
      <c r="JHI45" s="99"/>
      <c r="JHJ45" s="99"/>
      <c r="JHK45" s="99"/>
      <c r="JHL45" s="99"/>
      <c r="JHM45" s="99"/>
      <c r="JHN45" s="99"/>
      <c r="JHO45" s="99"/>
      <c r="JHP45" s="99"/>
      <c r="JHQ45" s="99"/>
      <c r="JHR45" s="99"/>
      <c r="JHS45" s="99"/>
      <c r="JHT45" s="99"/>
      <c r="JHU45" s="99"/>
      <c r="JHV45" s="99"/>
      <c r="JHW45" s="99"/>
      <c r="JHX45" s="99"/>
      <c r="JHY45" s="99"/>
      <c r="JHZ45" s="99"/>
      <c r="JIA45" s="99"/>
      <c r="JIB45" s="99"/>
      <c r="JIC45" s="99"/>
      <c r="JID45" s="99"/>
      <c r="JIE45" s="99"/>
      <c r="JIF45" s="99"/>
      <c r="JIG45" s="99"/>
      <c r="JIH45" s="99"/>
      <c r="JII45" s="99"/>
      <c r="JIJ45" s="99"/>
      <c r="JIK45" s="99"/>
      <c r="JIL45" s="99"/>
      <c r="JIM45" s="99"/>
      <c r="JIN45" s="99"/>
      <c r="JIO45" s="99"/>
      <c r="JIP45" s="99"/>
      <c r="JIQ45" s="99"/>
      <c r="JIR45" s="99"/>
      <c r="JIS45" s="99"/>
      <c r="JIT45" s="99"/>
      <c r="JIU45" s="99"/>
      <c r="JIV45" s="99"/>
      <c r="JIW45" s="99"/>
      <c r="JIX45" s="99"/>
      <c r="JIY45" s="99"/>
      <c r="JIZ45" s="99"/>
      <c r="JJA45" s="99"/>
      <c r="JJB45" s="99"/>
      <c r="JJC45" s="99"/>
      <c r="JJD45" s="99"/>
      <c r="JJE45" s="99"/>
      <c r="JJF45" s="99"/>
      <c r="JJG45" s="99"/>
      <c r="JJH45" s="99"/>
      <c r="JJI45" s="99"/>
      <c r="JJJ45" s="99"/>
      <c r="JJK45" s="99"/>
      <c r="JJL45" s="99"/>
      <c r="JJM45" s="99"/>
      <c r="JJN45" s="99"/>
      <c r="JJO45" s="99"/>
      <c r="JJP45" s="99"/>
      <c r="JJQ45" s="99"/>
      <c r="JJR45" s="99"/>
      <c r="JJS45" s="99"/>
      <c r="JJT45" s="99"/>
      <c r="JJU45" s="99"/>
      <c r="JJV45" s="99"/>
      <c r="JJW45" s="99"/>
      <c r="JJX45" s="99"/>
      <c r="JJY45" s="99"/>
      <c r="JJZ45" s="99"/>
      <c r="JKA45" s="99"/>
      <c r="JKB45" s="99"/>
      <c r="JKC45" s="99"/>
      <c r="JKD45" s="99"/>
      <c r="JKE45" s="99"/>
      <c r="JKF45" s="99"/>
      <c r="JKG45" s="99"/>
      <c r="JKH45" s="99"/>
      <c r="JKI45" s="99"/>
      <c r="JKJ45" s="99"/>
      <c r="JKK45" s="99"/>
      <c r="JKL45" s="99"/>
      <c r="JKM45" s="99"/>
      <c r="JKN45" s="99"/>
      <c r="JKO45" s="99"/>
      <c r="JKP45" s="99"/>
      <c r="JKQ45" s="99"/>
      <c r="JKR45" s="99"/>
      <c r="JKS45" s="99"/>
      <c r="JKT45" s="99"/>
      <c r="JKU45" s="99"/>
      <c r="JKV45" s="99"/>
      <c r="JKW45" s="99"/>
      <c r="JKX45" s="99"/>
      <c r="JKY45" s="99"/>
      <c r="JKZ45" s="99"/>
      <c r="JLA45" s="99"/>
      <c r="JLB45" s="99"/>
      <c r="JLC45" s="99"/>
      <c r="JLD45" s="99"/>
      <c r="JLE45" s="99"/>
      <c r="JLF45" s="99"/>
      <c r="JLG45" s="99"/>
      <c r="JLH45" s="99"/>
      <c r="JLI45" s="99"/>
      <c r="JLJ45" s="99"/>
      <c r="JLK45" s="99"/>
      <c r="JLL45" s="99"/>
      <c r="JLM45" s="99"/>
      <c r="JLN45" s="99"/>
      <c r="JLO45" s="99"/>
      <c r="JLP45" s="99"/>
      <c r="JLQ45" s="99"/>
      <c r="JLR45" s="99"/>
      <c r="JLS45" s="99"/>
      <c r="JLT45" s="99"/>
      <c r="JLU45" s="99"/>
      <c r="JLV45" s="99"/>
      <c r="JLW45" s="99"/>
      <c r="JLX45" s="99"/>
      <c r="JLY45" s="99"/>
      <c r="JLZ45" s="99"/>
      <c r="JMA45" s="99"/>
      <c r="JMB45" s="99"/>
      <c r="JMC45" s="99"/>
      <c r="JMD45" s="99"/>
      <c r="JME45" s="99"/>
      <c r="JMF45" s="99"/>
      <c r="JMG45" s="99"/>
      <c r="JMH45" s="99"/>
      <c r="JMI45" s="99"/>
      <c r="JMJ45" s="99"/>
      <c r="JMK45" s="99"/>
      <c r="JML45" s="99"/>
      <c r="JMM45" s="99"/>
      <c r="JMN45" s="99"/>
      <c r="JMO45" s="99"/>
      <c r="JMP45" s="99"/>
      <c r="JMQ45" s="99"/>
      <c r="JMR45" s="99"/>
      <c r="JMS45" s="99"/>
      <c r="JMT45" s="99"/>
      <c r="JMU45" s="99"/>
      <c r="JMV45" s="99"/>
      <c r="JMW45" s="99"/>
      <c r="JMX45" s="99"/>
      <c r="JMY45" s="99"/>
      <c r="JMZ45" s="99"/>
      <c r="JNA45" s="99"/>
      <c r="JNB45" s="99"/>
      <c r="JNC45" s="99"/>
      <c r="JND45" s="99"/>
      <c r="JNE45" s="99"/>
      <c r="JNF45" s="99"/>
      <c r="JNG45" s="99"/>
      <c r="JNH45" s="99"/>
      <c r="JNI45" s="99"/>
      <c r="JNJ45" s="99"/>
      <c r="JNK45" s="99"/>
      <c r="JNL45" s="99"/>
      <c r="JNM45" s="99"/>
      <c r="JNN45" s="99"/>
      <c r="JNO45" s="99"/>
      <c r="JNP45" s="99"/>
      <c r="JNQ45" s="99"/>
      <c r="JNR45" s="99"/>
      <c r="JNS45" s="99"/>
      <c r="JNT45" s="99"/>
      <c r="JNU45" s="99"/>
      <c r="JNV45" s="99"/>
      <c r="JNW45" s="99"/>
      <c r="JNX45" s="99"/>
      <c r="JNY45" s="99"/>
      <c r="JNZ45" s="99"/>
      <c r="JOA45" s="99"/>
      <c r="JOB45" s="99"/>
      <c r="JOC45" s="99"/>
      <c r="JOD45" s="99"/>
      <c r="JOE45" s="99"/>
      <c r="JOF45" s="99"/>
      <c r="JOG45" s="99"/>
      <c r="JOH45" s="99"/>
      <c r="JOI45" s="99"/>
      <c r="JOJ45" s="99"/>
      <c r="JOK45" s="99"/>
      <c r="JOL45" s="99"/>
      <c r="JOM45" s="99"/>
      <c r="JON45" s="99"/>
      <c r="JOO45" s="99"/>
      <c r="JOP45" s="99"/>
      <c r="JOQ45" s="99"/>
      <c r="JOR45" s="99"/>
      <c r="JOS45" s="99"/>
      <c r="JOT45" s="99"/>
      <c r="JOU45" s="99"/>
      <c r="JOV45" s="99"/>
      <c r="JOW45" s="99"/>
      <c r="JOX45" s="99"/>
      <c r="JOY45" s="99"/>
      <c r="JOZ45" s="99"/>
      <c r="JPA45" s="99"/>
      <c r="JPB45" s="99"/>
      <c r="JPC45" s="99"/>
      <c r="JPD45" s="99"/>
      <c r="JPE45" s="99"/>
      <c r="JPF45" s="99"/>
      <c r="JPG45" s="99"/>
      <c r="JPH45" s="99"/>
      <c r="JPI45" s="99"/>
      <c r="JPJ45" s="99"/>
      <c r="JPK45" s="99"/>
      <c r="JPL45" s="99"/>
      <c r="JPM45" s="99"/>
      <c r="JPN45" s="99"/>
      <c r="JPO45" s="99"/>
      <c r="JPP45" s="99"/>
      <c r="JPQ45" s="99"/>
      <c r="JPR45" s="99"/>
      <c r="JPS45" s="99"/>
      <c r="JPT45" s="99"/>
      <c r="JPU45" s="99"/>
      <c r="JPV45" s="99"/>
      <c r="JPW45" s="99"/>
      <c r="JPX45" s="99"/>
      <c r="JPY45" s="99"/>
      <c r="JPZ45" s="99"/>
      <c r="JQA45" s="99"/>
      <c r="JQB45" s="99"/>
      <c r="JQC45" s="99"/>
      <c r="JQD45" s="99"/>
      <c r="JQE45" s="99"/>
      <c r="JQF45" s="99"/>
      <c r="JQG45" s="99"/>
      <c r="JQH45" s="99"/>
      <c r="JQI45" s="99"/>
      <c r="JQJ45" s="99"/>
      <c r="JQK45" s="99"/>
      <c r="JQL45" s="99"/>
      <c r="JQM45" s="99"/>
      <c r="JQN45" s="99"/>
      <c r="JQO45" s="99"/>
      <c r="JQP45" s="99"/>
      <c r="JQQ45" s="99"/>
      <c r="JQR45" s="99"/>
      <c r="JQS45" s="99"/>
      <c r="JQT45" s="99"/>
      <c r="JQU45" s="99"/>
      <c r="JQV45" s="99"/>
      <c r="JQW45" s="99"/>
      <c r="JQX45" s="99"/>
      <c r="JQY45" s="99"/>
      <c r="JQZ45" s="99"/>
      <c r="JRA45" s="99"/>
      <c r="JRB45" s="99"/>
      <c r="JRC45" s="99"/>
      <c r="JRD45" s="99"/>
      <c r="JRE45" s="99"/>
      <c r="JRF45" s="99"/>
      <c r="JRG45" s="99"/>
      <c r="JRH45" s="99"/>
      <c r="JRI45" s="99"/>
      <c r="JRJ45" s="99"/>
      <c r="JRK45" s="99"/>
      <c r="JRL45" s="99"/>
      <c r="JRM45" s="99"/>
      <c r="JRN45" s="99"/>
      <c r="JRO45" s="99"/>
      <c r="JRP45" s="99"/>
      <c r="JRQ45" s="99"/>
      <c r="JRR45" s="99"/>
      <c r="JRS45" s="99"/>
      <c r="JRT45" s="99"/>
      <c r="JRU45" s="99"/>
      <c r="JRV45" s="99"/>
      <c r="JRW45" s="99"/>
      <c r="JRX45" s="99"/>
      <c r="JRY45" s="99"/>
      <c r="JRZ45" s="99"/>
      <c r="JSA45" s="99"/>
      <c r="JSB45" s="99"/>
      <c r="JSC45" s="99"/>
      <c r="JSD45" s="99"/>
      <c r="JSE45" s="99"/>
      <c r="JSF45" s="99"/>
      <c r="JSG45" s="99"/>
      <c r="JSH45" s="99"/>
      <c r="JSI45" s="99"/>
      <c r="JSJ45" s="99"/>
      <c r="JSK45" s="99"/>
      <c r="JSL45" s="99"/>
      <c r="JSM45" s="99"/>
      <c r="JSN45" s="99"/>
      <c r="JSO45" s="99"/>
      <c r="JSP45" s="99"/>
      <c r="JSQ45" s="99"/>
      <c r="JSR45" s="99"/>
      <c r="JSS45" s="99"/>
      <c r="JST45" s="99"/>
      <c r="JSU45" s="99"/>
      <c r="JSV45" s="99"/>
      <c r="JSW45" s="99"/>
      <c r="JSX45" s="99"/>
      <c r="JSY45" s="99"/>
      <c r="JSZ45" s="99"/>
      <c r="JTA45" s="99"/>
      <c r="JTB45" s="99"/>
      <c r="JTC45" s="99"/>
      <c r="JTD45" s="99"/>
      <c r="JTE45" s="99"/>
      <c r="JTF45" s="99"/>
      <c r="JTG45" s="99"/>
      <c r="JTH45" s="99"/>
      <c r="JTI45" s="99"/>
      <c r="JTJ45" s="99"/>
      <c r="JTK45" s="99"/>
      <c r="JTL45" s="99"/>
      <c r="JTM45" s="99"/>
      <c r="JTN45" s="99"/>
      <c r="JTO45" s="99"/>
      <c r="JTP45" s="99"/>
      <c r="JTQ45" s="99"/>
      <c r="JTR45" s="99"/>
      <c r="JTS45" s="99"/>
      <c r="JTT45" s="99"/>
      <c r="JTU45" s="99"/>
      <c r="JTV45" s="99"/>
      <c r="JTW45" s="99"/>
      <c r="JTX45" s="99"/>
      <c r="JTY45" s="99"/>
      <c r="JTZ45" s="99"/>
      <c r="JUA45" s="99"/>
      <c r="JUB45" s="99"/>
      <c r="JUC45" s="99"/>
      <c r="JUD45" s="99"/>
      <c r="JUE45" s="99"/>
      <c r="JUF45" s="99"/>
      <c r="JUG45" s="99"/>
      <c r="JUH45" s="99"/>
      <c r="JUI45" s="99"/>
      <c r="JUJ45" s="99"/>
      <c r="JUK45" s="99"/>
      <c r="JUL45" s="99"/>
      <c r="JUM45" s="99"/>
      <c r="JUN45" s="99"/>
      <c r="JUO45" s="99"/>
      <c r="JUP45" s="99"/>
      <c r="JUQ45" s="99"/>
      <c r="JUR45" s="99"/>
      <c r="JUS45" s="99"/>
      <c r="JUT45" s="99"/>
      <c r="JUU45" s="99"/>
      <c r="JUV45" s="99"/>
      <c r="JUW45" s="99"/>
      <c r="JUX45" s="99"/>
      <c r="JUY45" s="99"/>
      <c r="JUZ45" s="99"/>
      <c r="JVA45" s="99"/>
      <c r="JVB45" s="99"/>
      <c r="JVC45" s="99"/>
      <c r="JVD45" s="99"/>
      <c r="JVE45" s="99"/>
      <c r="JVF45" s="99"/>
      <c r="JVG45" s="99"/>
      <c r="JVH45" s="99"/>
      <c r="JVI45" s="99"/>
      <c r="JVJ45" s="99"/>
      <c r="JVK45" s="99"/>
      <c r="JVL45" s="99"/>
      <c r="JVM45" s="99"/>
      <c r="JVN45" s="99"/>
      <c r="JVO45" s="99"/>
      <c r="JVP45" s="99"/>
      <c r="JVQ45" s="99"/>
      <c r="JVR45" s="99"/>
      <c r="JVS45" s="99"/>
      <c r="JVT45" s="99"/>
      <c r="JVU45" s="99"/>
      <c r="JVV45" s="99"/>
      <c r="JVW45" s="99"/>
      <c r="JVX45" s="99"/>
      <c r="JVY45" s="99"/>
      <c r="JVZ45" s="99"/>
      <c r="JWA45" s="99"/>
      <c r="JWB45" s="99"/>
      <c r="JWC45" s="99"/>
      <c r="JWD45" s="99"/>
      <c r="JWE45" s="99"/>
      <c r="JWF45" s="99"/>
      <c r="JWG45" s="99"/>
      <c r="JWH45" s="99"/>
      <c r="JWI45" s="99"/>
      <c r="JWJ45" s="99"/>
      <c r="JWK45" s="99"/>
      <c r="JWL45" s="99"/>
      <c r="JWM45" s="99"/>
      <c r="JWN45" s="99"/>
      <c r="JWO45" s="99"/>
      <c r="JWP45" s="99"/>
      <c r="JWQ45" s="99"/>
      <c r="JWR45" s="99"/>
      <c r="JWS45" s="99"/>
      <c r="JWT45" s="99"/>
      <c r="JWU45" s="99"/>
      <c r="JWV45" s="99"/>
      <c r="JWW45" s="99"/>
      <c r="JWX45" s="99"/>
      <c r="JWY45" s="99"/>
      <c r="JWZ45" s="99"/>
      <c r="JXA45" s="99"/>
      <c r="JXB45" s="99"/>
      <c r="JXC45" s="99"/>
      <c r="JXD45" s="99"/>
      <c r="JXE45" s="99"/>
      <c r="JXF45" s="99"/>
      <c r="JXG45" s="99"/>
      <c r="JXH45" s="99"/>
      <c r="JXI45" s="99"/>
      <c r="JXJ45" s="99"/>
      <c r="JXK45" s="99"/>
      <c r="JXL45" s="99"/>
      <c r="JXM45" s="99"/>
      <c r="JXN45" s="99"/>
      <c r="JXO45" s="99"/>
      <c r="JXP45" s="99"/>
      <c r="JXQ45" s="99"/>
      <c r="JXR45" s="99"/>
      <c r="JXS45" s="99"/>
      <c r="JXT45" s="99"/>
      <c r="JXU45" s="99"/>
      <c r="JXV45" s="99"/>
      <c r="JXW45" s="99"/>
      <c r="JXX45" s="99"/>
      <c r="JXY45" s="99"/>
      <c r="JXZ45" s="99"/>
      <c r="JYA45" s="99"/>
      <c r="JYB45" s="99"/>
      <c r="JYC45" s="99"/>
      <c r="JYD45" s="99"/>
      <c r="JYE45" s="99"/>
      <c r="JYF45" s="99"/>
      <c r="JYG45" s="99"/>
      <c r="JYH45" s="99"/>
      <c r="JYI45" s="99"/>
      <c r="JYJ45" s="99"/>
      <c r="JYK45" s="99"/>
      <c r="JYL45" s="99"/>
      <c r="JYM45" s="99"/>
      <c r="JYN45" s="99"/>
      <c r="JYO45" s="99"/>
      <c r="JYP45" s="99"/>
      <c r="JYQ45" s="99"/>
      <c r="JYR45" s="99"/>
      <c r="JYS45" s="99"/>
      <c r="JYT45" s="99"/>
      <c r="JYU45" s="99"/>
      <c r="JYV45" s="99"/>
      <c r="JYW45" s="99"/>
      <c r="JYX45" s="99"/>
      <c r="JYY45" s="99"/>
      <c r="JYZ45" s="99"/>
      <c r="JZA45" s="99"/>
      <c r="JZB45" s="99"/>
      <c r="JZC45" s="99"/>
      <c r="JZD45" s="99"/>
      <c r="JZE45" s="99"/>
      <c r="JZF45" s="99"/>
      <c r="JZG45" s="99"/>
      <c r="JZH45" s="99"/>
      <c r="JZI45" s="99"/>
      <c r="JZJ45" s="99"/>
      <c r="JZK45" s="99"/>
      <c r="JZL45" s="99"/>
      <c r="JZM45" s="99"/>
      <c r="JZN45" s="99"/>
      <c r="JZO45" s="99"/>
      <c r="JZP45" s="99"/>
      <c r="JZQ45" s="99"/>
      <c r="JZR45" s="99"/>
      <c r="JZS45" s="99"/>
      <c r="JZT45" s="99"/>
      <c r="JZU45" s="99"/>
      <c r="JZV45" s="99"/>
      <c r="JZW45" s="99"/>
      <c r="JZX45" s="99"/>
      <c r="JZY45" s="99"/>
      <c r="JZZ45" s="99"/>
      <c r="KAA45" s="99"/>
      <c r="KAB45" s="99"/>
      <c r="KAC45" s="99"/>
      <c r="KAD45" s="99"/>
      <c r="KAE45" s="99"/>
      <c r="KAF45" s="99"/>
      <c r="KAG45" s="99"/>
      <c r="KAH45" s="99"/>
      <c r="KAI45" s="99"/>
      <c r="KAJ45" s="99"/>
      <c r="KAK45" s="99"/>
      <c r="KAL45" s="99"/>
      <c r="KAM45" s="99"/>
      <c r="KAN45" s="99"/>
      <c r="KAO45" s="99"/>
      <c r="KAP45" s="99"/>
      <c r="KAQ45" s="99"/>
      <c r="KAR45" s="99"/>
      <c r="KAS45" s="99"/>
      <c r="KAT45" s="99"/>
      <c r="KAU45" s="99"/>
      <c r="KAV45" s="99"/>
      <c r="KAW45" s="99"/>
      <c r="KAX45" s="99"/>
      <c r="KAY45" s="99"/>
      <c r="KAZ45" s="99"/>
      <c r="KBA45" s="99"/>
      <c r="KBB45" s="99"/>
      <c r="KBC45" s="99"/>
      <c r="KBD45" s="99"/>
      <c r="KBE45" s="99"/>
      <c r="KBF45" s="99"/>
      <c r="KBG45" s="99"/>
      <c r="KBH45" s="99"/>
      <c r="KBI45" s="99"/>
      <c r="KBJ45" s="99"/>
      <c r="KBK45" s="99"/>
      <c r="KBL45" s="99"/>
      <c r="KBM45" s="99"/>
      <c r="KBN45" s="99"/>
      <c r="KBO45" s="99"/>
      <c r="KBP45" s="99"/>
      <c r="KBQ45" s="99"/>
      <c r="KBR45" s="99"/>
      <c r="KBS45" s="99"/>
      <c r="KBT45" s="99"/>
      <c r="KBU45" s="99"/>
      <c r="KBV45" s="99"/>
      <c r="KBW45" s="99"/>
      <c r="KBX45" s="99"/>
      <c r="KBY45" s="99"/>
      <c r="KBZ45" s="99"/>
      <c r="KCA45" s="99"/>
      <c r="KCB45" s="99"/>
      <c r="KCC45" s="99"/>
      <c r="KCD45" s="99"/>
      <c r="KCE45" s="99"/>
      <c r="KCF45" s="99"/>
      <c r="KCG45" s="99"/>
      <c r="KCH45" s="99"/>
      <c r="KCI45" s="99"/>
      <c r="KCJ45" s="99"/>
      <c r="KCK45" s="99"/>
      <c r="KCL45" s="99"/>
      <c r="KCM45" s="99"/>
      <c r="KCN45" s="99"/>
      <c r="KCO45" s="99"/>
      <c r="KCP45" s="99"/>
      <c r="KCQ45" s="99"/>
      <c r="KCR45" s="99"/>
      <c r="KCS45" s="99"/>
      <c r="KCT45" s="99"/>
      <c r="KCU45" s="99"/>
      <c r="KCV45" s="99"/>
      <c r="KCW45" s="99"/>
      <c r="KCX45" s="99"/>
      <c r="KCY45" s="99"/>
      <c r="KCZ45" s="99"/>
      <c r="KDA45" s="99"/>
      <c r="KDB45" s="99"/>
      <c r="KDC45" s="99"/>
      <c r="KDD45" s="99"/>
      <c r="KDE45" s="99"/>
      <c r="KDF45" s="99"/>
      <c r="KDG45" s="99"/>
      <c r="KDH45" s="99"/>
      <c r="KDI45" s="99"/>
      <c r="KDJ45" s="99"/>
      <c r="KDK45" s="99"/>
      <c r="KDL45" s="99"/>
      <c r="KDM45" s="99"/>
      <c r="KDN45" s="99"/>
      <c r="KDO45" s="99"/>
      <c r="KDP45" s="99"/>
      <c r="KDQ45" s="99"/>
      <c r="KDR45" s="99"/>
      <c r="KDS45" s="99"/>
      <c r="KDT45" s="99"/>
      <c r="KDU45" s="99"/>
      <c r="KDV45" s="99"/>
      <c r="KDW45" s="99"/>
      <c r="KDX45" s="99"/>
      <c r="KDY45" s="99"/>
      <c r="KDZ45" s="99"/>
      <c r="KEA45" s="99"/>
      <c r="KEB45" s="99"/>
      <c r="KEC45" s="99"/>
      <c r="KED45" s="99"/>
      <c r="KEE45" s="99"/>
      <c r="KEF45" s="99"/>
      <c r="KEG45" s="99"/>
      <c r="KEH45" s="99"/>
      <c r="KEI45" s="99"/>
      <c r="KEJ45" s="99"/>
      <c r="KEK45" s="99"/>
      <c r="KEL45" s="99"/>
      <c r="KEM45" s="99"/>
      <c r="KEN45" s="99"/>
      <c r="KEO45" s="99"/>
      <c r="KEP45" s="99"/>
      <c r="KEQ45" s="99"/>
      <c r="KER45" s="99"/>
      <c r="KES45" s="99"/>
      <c r="KET45" s="99"/>
      <c r="KEU45" s="99"/>
      <c r="KEV45" s="99"/>
      <c r="KEW45" s="99"/>
      <c r="KEX45" s="99"/>
      <c r="KEY45" s="99"/>
      <c r="KEZ45" s="99"/>
      <c r="KFA45" s="99"/>
      <c r="KFB45" s="99"/>
      <c r="KFC45" s="99"/>
      <c r="KFD45" s="99"/>
      <c r="KFE45" s="99"/>
      <c r="KFF45" s="99"/>
      <c r="KFG45" s="99"/>
      <c r="KFH45" s="99"/>
      <c r="KFI45" s="99"/>
      <c r="KFJ45" s="99"/>
      <c r="KFK45" s="99"/>
      <c r="KFL45" s="99"/>
      <c r="KFM45" s="99"/>
      <c r="KFN45" s="99"/>
      <c r="KFO45" s="99"/>
      <c r="KFP45" s="99"/>
      <c r="KFQ45" s="99"/>
      <c r="KFR45" s="99"/>
      <c r="KFS45" s="99"/>
      <c r="KFT45" s="99"/>
      <c r="KFU45" s="99"/>
      <c r="KFV45" s="99"/>
      <c r="KFW45" s="99"/>
      <c r="KFX45" s="99"/>
      <c r="KFY45" s="99"/>
      <c r="KFZ45" s="99"/>
      <c r="KGA45" s="99"/>
      <c r="KGB45" s="99"/>
      <c r="KGC45" s="99"/>
      <c r="KGD45" s="99"/>
      <c r="KGE45" s="99"/>
      <c r="KGF45" s="99"/>
      <c r="KGG45" s="99"/>
      <c r="KGH45" s="99"/>
      <c r="KGI45" s="99"/>
      <c r="KGJ45" s="99"/>
      <c r="KGK45" s="99"/>
      <c r="KGL45" s="99"/>
      <c r="KGM45" s="99"/>
      <c r="KGN45" s="99"/>
      <c r="KGO45" s="99"/>
      <c r="KGP45" s="99"/>
      <c r="KGQ45" s="99"/>
      <c r="KGR45" s="99"/>
      <c r="KGS45" s="99"/>
      <c r="KGT45" s="99"/>
      <c r="KGU45" s="99"/>
      <c r="KGV45" s="99"/>
      <c r="KGW45" s="99"/>
      <c r="KGX45" s="99"/>
      <c r="KGY45" s="99"/>
      <c r="KGZ45" s="99"/>
      <c r="KHA45" s="99"/>
      <c r="KHB45" s="99"/>
      <c r="KHC45" s="99"/>
      <c r="KHD45" s="99"/>
      <c r="KHE45" s="99"/>
      <c r="KHF45" s="99"/>
      <c r="KHG45" s="99"/>
      <c r="KHH45" s="99"/>
      <c r="KHI45" s="99"/>
      <c r="KHJ45" s="99"/>
      <c r="KHK45" s="99"/>
      <c r="KHL45" s="99"/>
      <c r="KHM45" s="99"/>
      <c r="KHN45" s="99"/>
      <c r="KHO45" s="99"/>
      <c r="KHP45" s="99"/>
      <c r="KHQ45" s="99"/>
      <c r="KHR45" s="99"/>
      <c r="KHS45" s="99"/>
      <c r="KHT45" s="99"/>
      <c r="KHU45" s="99"/>
      <c r="KHV45" s="99"/>
      <c r="KHW45" s="99"/>
      <c r="KHX45" s="99"/>
      <c r="KHY45" s="99"/>
      <c r="KHZ45" s="99"/>
      <c r="KIA45" s="99"/>
      <c r="KIB45" s="99"/>
      <c r="KIC45" s="99"/>
      <c r="KID45" s="99"/>
      <c r="KIE45" s="99"/>
      <c r="KIF45" s="99"/>
      <c r="KIG45" s="99"/>
      <c r="KIH45" s="99"/>
      <c r="KII45" s="99"/>
      <c r="KIJ45" s="99"/>
      <c r="KIK45" s="99"/>
      <c r="KIL45" s="99"/>
      <c r="KIM45" s="99"/>
      <c r="KIN45" s="99"/>
      <c r="KIO45" s="99"/>
      <c r="KIP45" s="99"/>
      <c r="KIQ45" s="99"/>
      <c r="KIR45" s="99"/>
      <c r="KIS45" s="99"/>
      <c r="KIT45" s="99"/>
      <c r="KIU45" s="99"/>
      <c r="KIV45" s="99"/>
      <c r="KIW45" s="99"/>
      <c r="KIX45" s="99"/>
      <c r="KIY45" s="99"/>
      <c r="KIZ45" s="99"/>
      <c r="KJA45" s="99"/>
      <c r="KJB45" s="99"/>
      <c r="KJC45" s="99"/>
      <c r="KJD45" s="99"/>
      <c r="KJE45" s="99"/>
      <c r="KJF45" s="99"/>
      <c r="KJG45" s="99"/>
      <c r="KJH45" s="99"/>
      <c r="KJI45" s="99"/>
      <c r="KJJ45" s="99"/>
      <c r="KJK45" s="99"/>
      <c r="KJL45" s="99"/>
      <c r="KJM45" s="99"/>
      <c r="KJN45" s="99"/>
      <c r="KJO45" s="99"/>
      <c r="KJP45" s="99"/>
      <c r="KJQ45" s="99"/>
      <c r="KJR45" s="99"/>
      <c r="KJS45" s="99"/>
      <c r="KJT45" s="99"/>
      <c r="KJU45" s="99"/>
      <c r="KJV45" s="99"/>
      <c r="KJW45" s="99"/>
      <c r="KJX45" s="99"/>
      <c r="KJY45" s="99"/>
      <c r="KJZ45" s="99"/>
      <c r="KKA45" s="99"/>
      <c r="KKB45" s="99"/>
      <c r="KKC45" s="99"/>
      <c r="KKD45" s="99"/>
      <c r="KKE45" s="99"/>
      <c r="KKF45" s="99"/>
      <c r="KKG45" s="99"/>
      <c r="KKH45" s="99"/>
      <c r="KKI45" s="99"/>
      <c r="KKJ45" s="99"/>
      <c r="KKK45" s="99"/>
      <c r="KKL45" s="99"/>
      <c r="KKM45" s="99"/>
      <c r="KKN45" s="99"/>
      <c r="KKO45" s="99"/>
      <c r="KKP45" s="99"/>
      <c r="KKQ45" s="99"/>
      <c r="KKR45" s="99"/>
      <c r="KKS45" s="99"/>
      <c r="KKT45" s="99"/>
      <c r="KKU45" s="99"/>
      <c r="KKV45" s="99"/>
      <c r="KKW45" s="99"/>
      <c r="KKX45" s="99"/>
      <c r="KKY45" s="99"/>
      <c r="KKZ45" s="99"/>
      <c r="KLA45" s="99"/>
      <c r="KLB45" s="99"/>
      <c r="KLC45" s="99"/>
      <c r="KLD45" s="99"/>
      <c r="KLE45" s="99"/>
      <c r="KLF45" s="99"/>
      <c r="KLG45" s="99"/>
      <c r="KLH45" s="99"/>
      <c r="KLI45" s="99"/>
      <c r="KLJ45" s="99"/>
      <c r="KLK45" s="99"/>
      <c r="KLL45" s="99"/>
      <c r="KLM45" s="99"/>
      <c r="KLN45" s="99"/>
      <c r="KLO45" s="99"/>
      <c r="KLP45" s="99"/>
      <c r="KLQ45" s="99"/>
      <c r="KLR45" s="99"/>
      <c r="KLS45" s="99"/>
      <c r="KLT45" s="99"/>
      <c r="KLU45" s="99"/>
      <c r="KLV45" s="99"/>
      <c r="KLW45" s="99"/>
      <c r="KLX45" s="99"/>
      <c r="KLY45" s="99"/>
      <c r="KLZ45" s="99"/>
      <c r="KMA45" s="99"/>
      <c r="KMB45" s="99"/>
      <c r="KMC45" s="99"/>
      <c r="KMD45" s="99"/>
      <c r="KME45" s="99"/>
      <c r="KMF45" s="99"/>
      <c r="KMG45" s="99"/>
      <c r="KMH45" s="99"/>
      <c r="KMI45" s="99"/>
      <c r="KMJ45" s="99"/>
      <c r="KMK45" s="99"/>
      <c r="KML45" s="99"/>
      <c r="KMM45" s="99"/>
      <c r="KMN45" s="99"/>
      <c r="KMO45" s="99"/>
      <c r="KMP45" s="99"/>
      <c r="KMQ45" s="99"/>
      <c r="KMR45" s="99"/>
      <c r="KMS45" s="99"/>
      <c r="KMT45" s="99"/>
      <c r="KMU45" s="99"/>
      <c r="KMV45" s="99"/>
      <c r="KMW45" s="99"/>
      <c r="KMX45" s="99"/>
      <c r="KMY45" s="99"/>
      <c r="KMZ45" s="99"/>
      <c r="KNA45" s="99"/>
      <c r="KNB45" s="99"/>
      <c r="KNC45" s="99"/>
      <c r="KND45" s="99"/>
      <c r="KNE45" s="99"/>
      <c r="KNF45" s="99"/>
      <c r="KNG45" s="99"/>
      <c r="KNH45" s="99"/>
      <c r="KNI45" s="99"/>
      <c r="KNJ45" s="99"/>
      <c r="KNK45" s="99"/>
      <c r="KNL45" s="99"/>
      <c r="KNM45" s="99"/>
      <c r="KNN45" s="99"/>
      <c r="KNO45" s="99"/>
      <c r="KNP45" s="99"/>
      <c r="KNQ45" s="99"/>
      <c r="KNR45" s="99"/>
      <c r="KNS45" s="99"/>
      <c r="KNT45" s="99"/>
      <c r="KNU45" s="99"/>
      <c r="KNV45" s="99"/>
      <c r="KNW45" s="99"/>
      <c r="KNX45" s="99"/>
      <c r="KNY45" s="99"/>
      <c r="KNZ45" s="99"/>
      <c r="KOA45" s="99"/>
      <c r="KOB45" s="99"/>
      <c r="KOC45" s="99"/>
      <c r="KOD45" s="99"/>
      <c r="KOE45" s="99"/>
      <c r="KOF45" s="99"/>
      <c r="KOG45" s="99"/>
      <c r="KOH45" s="99"/>
      <c r="KOI45" s="99"/>
      <c r="KOJ45" s="99"/>
      <c r="KOK45" s="99"/>
      <c r="KOL45" s="99"/>
      <c r="KOM45" s="99"/>
      <c r="KON45" s="99"/>
      <c r="KOO45" s="99"/>
      <c r="KOP45" s="99"/>
      <c r="KOQ45" s="99"/>
      <c r="KOR45" s="99"/>
      <c r="KOS45" s="99"/>
      <c r="KOT45" s="99"/>
      <c r="KOU45" s="99"/>
      <c r="KOV45" s="99"/>
      <c r="KOW45" s="99"/>
      <c r="KOX45" s="99"/>
      <c r="KOY45" s="99"/>
      <c r="KOZ45" s="99"/>
      <c r="KPA45" s="99"/>
      <c r="KPB45" s="99"/>
      <c r="KPC45" s="99"/>
      <c r="KPD45" s="99"/>
      <c r="KPE45" s="99"/>
      <c r="KPF45" s="99"/>
      <c r="KPG45" s="99"/>
      <c r="KPH45" s="99"/>
      <c r="KPI45" s="99"/>
      <c r="KPJ45" s="99"/>
      <c r="KPK45" s="99"/>
      <c r="KPL45" s="99"/>
      <c r="KPM45" s="99"/>
      <c r="KPN45" s="99"/>
      <c r="KPO45" s="99"/>
      <c r="KPP45" s="99"/>
      <c r="KPQ45" s="99"/>
      <c r="KPR45" s="99"/>
      <c r="KPS45" s="99"/>
      <c r="KPT45" s="99"/>
      <c r="KPU45" s="99"/>
      <c r="KPV45" s="99"/>
      <c r="KPW45" s="99"/>
      <c r="KPX45" s="99"/>
      <c r="KPY45" s="99"/>
      <c r="KPZ45" s="99"/>
      <c r="KQA45" s="99"/>
      <c r="KQB45" s="99"/>
      <c r="KQC45" s="99"/>
      <c r="KQD45" s="99"/>
      <c r="KQE45" s="99"/>
      <c r="KQF45" s="99"/>
      <c r="KQG45" s="99"/>
      <c r="KQH45" s="99"/>
      <c r="KQI45" s="99"/>
      <c r="KQJ45" s="99"/>
      <c r="KQK45" s="99"/>
      <c r="KQL45" s="99"/>
      <c r="KQM45" s="99"/>
      <c r="KQN45" s="99"/>
      <c r="KQO45" s="99"/>
      <c r="KQP45" s="99"/>
      <c r="KQQ45" s="99"/>
      <c r="KQR45" s="99"/>
      <c r="KQS45" s="99"/>
      <c r="KQT45" s="99"/>
      <c r="KQU45" s="99"/>
      <c r="KQV45" s="99"/>
      <c r="KQW45" s="99"/>
      <c r="KQX45" s="99"/>
      <c r="KQY45" s="99"/>
      <c r="KQZ45" s="99"/>
      <c r="KRA45" s="99"/>
      <c r="KRB45" s="99"/>
      <c r="KRC45" s="99"/>
      <c r="KRD45" s="99"/>
      <c r="KRE45" s="99"/>
      <c r="KRF45" s="99"/>
      <c r="KRG45" s="99"/>
      <c r="KRH45" s="99"/>
      <c r="KRI45" s="99"/>
      <c r="KRJ45" s="99"/>
      <c r="KRK45" s="99"/>
      <c r="KRL45" s="99"/>
      <c r="KRM45" s="99"/>
      <c r="KRN45" s="99"/>
      <c r="KRO45" s="99"/>
      <c r="KRP45" s="99"/>
      <c r="KRQ45" s="99"/>
      <c r="KRR45" s="99"/>
      <c r="KRS45" s="99"/>
      <c r="KRT45" s="99"/>
      <c r="KRU45" s="99"/>
      <c r="KRV45" s="99"/>
      <c r="KRW45" s="99"/>
      <c r="KRX45" s="99"/>
      <c r="KRY45" s="99"/>
      <c r="KRZ45" s="99"/>
      <c r="KSA45" s="99"/>
      <c r="KSB45" s="99"/>
      <c r="KSC45" s="99"/>
      <c r="KSD45" s="99"/>
      <c r="KSE45" s="99"/>
      <c r="KSF45" s="99"/>
      <c r="KSG45" s="99"/>
      <c r="KSH45" s="99"/>
      <c r="KSI45" s="99"/>
      <c r="KSJ45" s="99"/>
      <c r="KSK45" s="99"/>
      <c r="KSL45" s="99"/>
      <c r="KSM45" s="99"/>
      <c r="KSN45" s="99"/>
      <c r="KSO45" s="99"/>
      <c r="KSP45" s="99"/>
      <c r="KSQ45" s="99"/>
      <c r="KSR45" s="99"/>
      <c r="KSS45" s="99"/>
      <c r="KST45" s="99"/>
      <c r="KSU45" s="99"/>
      <c r="KSV45" s="99"/>
      <c r="KSW45" s="99"/>
      <c r="KSX45" s="99"/>
      <c r="KSY45" s="99"/>
      <c r="KSZ45" s="99"/>
      <c r="KTA45" s="99"/>
      <c r="KTB45" s="99"/>
      <c r="KTC45" s="99"/>
      <c r="KTD45" s="99"/>
      <c r="KTE45" s="99"/>
      <c r="KTF45" s="99"/>
      <c r="KTG45" s="99"/>
      <c r="KTH45" s="99"/>
      <c r="KTI45" s="99"/>
      <c r="KTJ45" s="99"/>
      <c r="KTK45" s="99"/>
      <c r="KTL45" s="99"/>
      <c r="KTM45" s="99"/>
      <c r="KTN45" s="99"/>
      <c r="KTO45" s="99"/>
      <c r="KTP45" s="99"/>
      <c r="KTQ45" s="99"/>
      <c r="KTR45" s="99"/>
      <c r="KTS45" s="99"/>
      <c r="KTT45" s="99"/>
      <c r="KTU45" s="99"/>
      <c r="KTV45" s="99"/>
      <c r="KTW45" s="99"/>
      <c r="KTX45" s="99"/>
      <c r="KTY45" s="99"/>
      <c r="KTZ45" s="99"/>
      <c r="KUA45" s="99"/>
      <c r="KUB45" s="99"/>
      <c r="KUC45" s="99"/>
      <c r="KUD45" s="99"/>
      <c r="KUE45" s="99"/>
      <c r="KUF45" s="99"/>
      <c r="KUG45" s="99"/>
      <c r="KUH45" s="99"/>
      <c r="KUI45" s="99"/>
      <c r="KUJ45" s="99"/>
      <c r="KUK45" s="99"/>
      <c r="KUL45" s="99"/>
      <c r="KUM45" s="99"/>
      <c r="KUN45" s="99"/>
      <c r="KUO45" s="99"/>
      <c r="KUP45" s="99"/>
      <c r="KUQ45" s="99"/>
      <c r="KUR45" s="99"/>
      <c r="KUS45" s="99"/>
      <c r="KUT45" s="99"/>
      <c r="KUU45" s="99"/>
      <c r="KUV45" s="99"/>
      <c r="KUW45" s="99"/>
      <c r="KUX45" s="99"/>
      <c r="KUY45" s="99"/>
      <c r="KUZ45" s="99"/>
      <c r="KVA45" s="99"/>
      <c r="KVB45" s="99"/>
      <c r="KVC45" s="99"/>
      <c r="KVD45" s="99"/>
      <c r="KVE45" s="99"/>
      <c r="KVF45" s="99"/>
      <c r="KVG45" s="99"/>
      <c r="KVH45" s="99"/>
      <c r="KVI45" s="99"/>
      <c r="KVJ45" s="99"/>
      <c r="KVK45" s="99"/>
      <c r="KVL45" s="99"/>
      <c r="KVM45" s="99"/>
      <c r="KVN45" s="99"/>
      <c r="KVO45" s="99"/>
      <c r="KVP45" s="99"/>
      <c r="KVQ45" s="99"/>
      <c r="KVR45" s="99"/>
      <c r="KVS45" s="99"/>
      <c r="KVT45" s="99"/>
      <c r="KVU45" s="99"/>
      <c r="KVV45" s="99"/>
      <c r="KVW45" s="99"/>
      <c r="KVX45" s="99"/>
      <c r="KVY45" s="99"/>
      <c r="KVZ45" s="99"/>
      <c r="KWA45" s="99"/>
      <c r="KWB45" s="99"/>
      <c r="KWC45" s="99"/>
      <c r="KWD45" s="99"/>
      <c r="KWE45" s="99"/>
      <c r="KWF45" s="99"/>
      <c r="KWG45" s="99"/>
      <c r="KWH45" s="99"/>
      <c r="KWI45" s="99"/>
      <c r="KWJ45" s="99"/>
      <c r="KWK45" s="99"/>
      <c r="KWL45" s="99"/>
      <c r="KWM45" s="99"/>
      <c r="KWN45" s="99"/>
      <c r="KWO45" s="99"/>
      <c r="KWP45" s="99"/>
      <c r="KWQ45" s="99"/>
      <c r="KWR45" s="99"/>
      <c r="KWS45" s="99"/>
      <c r="KWT45" s="99"/>
      <c r="KWU45" s="99"/>
      <c r="KWV45" s="99"/>
      <c r="KWW45" s="99"/>
      <c r="KWX45" s="99"/>
      <c r="KWY45" s="99"/>
      <c r="KWZ45" s="99"/>
      <c r="KXA45" s="99"/>
      <c r="KXB45" s="99"/>
      <c r="KXC45" s="99"/>
      <c r="KXD45" s="99"/>
      <c r="KXE45" s="99"/>
      <c r="KXF45" s="99"/>
      <c r="KXG45" s="99"/>
      <c r="KXH45" s="99"/>
      <c r="KXI45" s="99"/>
      <c r="KXJ45" s="99"/>
      <c r="KXK45" s="99"/>
      <c r="KXL45" s="99"/>
      <c r="KXM45" s="99"/>
      <c r="KXN45" s="99"/>
      <c r="KXO45" s="99"/>
      <c r="KXP45" s="99"/>
      <c r="KXQ45" s="99"/>
      <c r="KXR45" s="99"/>
      <c r="KXS45" s="99"/>
      <c r="KXT45" s="99"/>
      <c r="KXU45" s="99"/>
      <c r="KXV45" s="99"/>
      <c r="KXW45" s="99"/>
      <c r="KXX45" s="99"/>
      <c r="KXY45" s="99"/>
      <c r="KXZ45" s="99"/>
      <c r="KYA45" s="99"/>
      <c r="KYB45" s="99"/>
      <c r="KYC45" s="99"/>
      <c r="KYD45" s="99"/>
      <c r="KYE45" s="99"/>
      <c r="KYF45" s="99"/>
      <c r="KYG45" s="99"/>
      <c r="KYH45" s="99"/>
      <c r="KYI45" s="99"/>
      <c r="KYJ45" s="99"/>
      <c r="KYK45" s="99"/>
      <c r="KYL45" s="99"/>
      <c r="KYM45" s="99"/>
      <c r="KYN45" s="99"/>
      <c r="KYO45" s="99"/>
      <c r="KYP45" s="99"/>
      <c r="KYQ45" s="99"/>
      <c r="KYR45" s="99"/>
      <c r="KYS45" s="99"/>
      <c r="KYT45" s="99"/>
      <c r="KYU45" s="99"/>
      <c r="KYV45" s="99"/>
      <c r="KYW45" s="99"/>
      <c r="KYX45" s="99"/>
      <c r="KYY45" s="99"/>
      <c r="KYZ45" s="99"/>
      <c r="KZA45" s="99"/>
      <c r="KZB45" s="99"/>
      <c r="KZC45" s="99"/>
      <c r="KZD45" s="99"/>
      <c r="KZE45" s="99"/>
      <c r="KZF45" s="99"/>
      <c r="KZG45" s="99"/>
      <c r="KZH45" s="99"/>
      <c r="KZI45" s="99"/>
      <c r="KZJ45" s="99"/>
      <c r="KZK45" s="99"/>
      <c r="KZL45" s="99"/>
      <c r="KZM45" s="99"/>
      <c r="KZN45" s="99"/>
      <c r="KZO45" s="99"/>
      <c r="KZP45" s="99"/>
      <c r="KZQ45" s="99"/>
      <c r="KZR45" s="99"/>
      <c r="KZS45" s="99"/>
      <c r="KZT45" s="99"/>
      <c r="KZU45" s="99"/>
      <c r="KZV45" s="99"/>
      <c r="KZW45" s="99"/>
      <c r="KZX45" s="99"/>
      <c r="KZY45" s="99"/>
      <c r="KZZ45" s="99"/>
      <c r="LAA45" s="99"/>
      <c r="LAB45" s="99"/>
      <c r="LAC45" s="99"/>
      <c r="LAD45" s="99"/>
      <c r="LAE45" s="99"/>
      <c r="LAF45" s="99"/>
      <c r="LAG45" s="99"/>
      <c r="LAH45" s="99"/>
      <c r="LAI45" s="99"/>
      <c r="LAJ45" s="99"/>
      <c r="LAK45" s="99"/>
      <c r="LAL45" s="99"/>
      <c r="LAM45" s="99"/>
      <c r="LAN45" s="99"/>
      <c r="LAO45" s="99"/>
      <c r="LAP45" s="99"/>
      <c r="LAQ45" s="99"/>
      <c r="LAR45" s="99"/>
      <c r="LAS45" s="99"/>
      <c r="LAT45" s="99"/>
      <c r="LAU45" s="99"/>
      <c r="LAV45" s="99"/>
      <c r="LAW45" s="99"/>
      <c r="LAX45" s="99"/>
      <c r="LAY45" s="99"/>
      <c r="LAZ45" s="99"/>
      <c r="LBA45" s="99"/>
      <c r="LBB45" s="99"/>
      <c r="LBC45" s="99"/>
      <c r="LBD45" s="99"/>
      <c r="LBE45" s="99"/>
      <c r="LBF45" s="99"/>
      <c r="LBG45" s="99"/>
      <c r="LBH45" s="99"/>
      <c r="LBI45" s="99"/>
      <c r="LBJ45" s="99"/>
      <c r="LBK45" s="99"/>
      <c r="LBL45" s="99"/>
      <c r="LBM45" s="99"/>
      <c r="LBN45" s="99"/>
      <c r="LBO45" s="99"/>
      <c r="LBP45" s="99"/>
      <c r="LBQ45" s="99"/>
      <c r="LBR45" s="99"/>
      <c r="LBS45" s="99"/>
      <c r="LBT45" s="99"/>
      <c r="LBU45" s="99"/>
      <c r="LBV45" s="99"/>
      <c r="LBW45" s="99"/>
      <c r="LBX45" s="99"/>
      <c r="LBY45" s="99"/>
      <c r="LBZ45" s="99"/>
      <c r="LCA45" s="99"/>
      <c r="LCB45" s="99"/>
      <c r="LCC45" s="99"/>
      <c r="LCD45" s="99"/>
      <c r="LCE45" s="99"/>
      <c r="LCF45" s="99"/>
      <c r="LCG45" s="99"/>
      <c r="LCH45" s="99"/>
      <c r="LCI45" s="99"/>
      <c r="LCJ45" s="99"/>
      <c r="LCK45" s="99"/>
      <c r="LCL45" s="99"/>
      <c r="LCM45" s="99"/>
      <c r="LCN45" s="99"/>
      <c r="LCO45" s="99"/>
      <c r="LCP45" s="99"/>
      <c r="LCQ45" s="99"/>
      <c r="LCR45" s="99"/>
      <c r="LCS45" s="99"/>
      <c r="LCT45" s="99"/>
      <c r="LCU45" s="99"/>
      <c r="LCV45" s="99"/>
      <c r="LCW45" s="99"/>
      <c r="LCX45" s="99"/>
      <c r="LCY45" s="99"/>
      <c r="LCZ45" s="99"/>
      <c r="LDA45" s="99"/>
      <c r="LDB45" s="99"/>
      <c r="LDC45" s="99"/>
      <c r="LDD45" s="99"/>
      <c r="LDE45" s="99"/>
      <c r="LDF45" s="99"/>
      <c r="LDG45" s="99"/>
      <c r="LDH45" s="99"/>
      <c r="LDI45" s="99"/>
      <c r="LDJ45" s="99"/>
      <c r="LDK45" s="99"/>
      <c r="LDL45" s="99"/>
      <c r="LDM45" s="99"/>
      <c r="LDN45" s="99"/>
      <c r="LDO45" s="99"/>
      <c r="LDP45" s="99"/>
      <c r="LDQ45" s="99"/>
      <c r="LDR45" s="99"/>
      <c r="LDS45" s="99"/>
      <c r="LDT45" s="99"/>
      <c r="LDU45" s="99"/>
      <c r="LDV45" s="99"/>
      <c r="LDW45" s="99"/>
      <c r="LDX45" s="99"/>
      <c r="LDY45" s="99"/>
      <c r="LDZ45" s="99"/>
      <c r="LEA45" s="99"/>
      <c r="LEB45" s="99"/>
      <c r="LEC45" s="99"/>
      <c r="LED45" s="99"/>
      <c r="LEE45" s="99"/>
      <c r="LEF45" s="99"/>
      <c r="LEG45" s="99"/>
      <c r="LEH45" s="99"/>
      <c r="LEI45" s="99"/>
      <c r="LEJ45" s="99"/>
      <c r="LEK45" s="99"/>
      <c r="LEL45" s="99"/>
      <c r="LEM45" s="99"/>
      <c r="LEN45" s="99"/>
      <c r="LEO45" s="99"/>
      <c r="LEP45" s="99"/>
      <c r="LEQ45" s="99"/>
      <c r="LER45" s="99"/>
      <c r="LES45" s="99"/>
      <c r="LET45" s="99"/>
      <c r="LEU45" s="99"/>
      <c r="LEV45" s="99"/>
      <c r="LEW45" s="99"/>
      <c r="LEX45" s="99"/>
      <c r="LEY45" s="99"/>
      <c r="LEZ45" s="99"/>
      <c r="LFA45" s="99"/>
      <c r="LFB45" s="99"/>
      <c r="LFC45" s="99"/>
      <c r="LFD45" s="99"/>
      <c r="LFE45" s="99"/>
      <c r="LFF45" s="99"/>
      <c r="LFG45" s="99"/>
      <c r="LFH45" s="99"/>
      <c r="LFI45" s="99"/>
      <c r="LFJ45" s="99"/>
      <c r="LFK45" s="99"/>
      <c r="LFL45" s="99"/>
      <c r="LFM45" s="99"/>
      <c r="LFN45" s="99"/>
      <c r="LFO45" s="99"/>
      <c r="LFP45" s="99"/>
      <c r="LFQ45" s="99"/>
      <c r="LFR45" s="99"/>
      <c r="LFS45" s="99"/>
      <c r="LFT45" s="99"/>
      <c r="LFU45" s="99"/>
      <c r="LFV45" s="99"/>
      <c r="LFW45" s="99"/>
      <c r="LFX45" s="99"/>
      <c r="LFY45" s="99"/>
      <c r="LFZ45" s="99"/>
      <c r="LGA45" s="99"/>
      <c r="LGB45" s="99"/>
      <c r="LGC45" s="99"/>
      <c r="LGD45" s="99"/>
      <c r="LGE45" s="99"/>
      <c r="LGF45" s="99"/>
      <c r="LGG45" s="99"/>
      <c r="LGH45" s="99"/>
      <c r="LGI45" s="99"/>
      <c r="LGJ45" s="99"/>
      <c r="LGK45" s="99"/>
      <c r="LGL45" s="99"/>
      <c r="LGM45" s="99"/>
      <c r="LGN45" s="99"/>
      <c r="LGO45" s="99"/>
      <c r="LGP45" s="99"/>
      <c r="LGQ45" s="99"/>
      <c r="LGR45" s="99"/>
      <c r="LGS45" s="99"/>
      <c r="LGT45" s="99"/>
      <c r="LGU45" s="99"/>
      <c r="LGV45" s="99"/>
      <c r="LGW45" s="99"/>
      <c r="LGX45" s="99"/>
      <c r="LGY45" s="99"/>
      <c r="LGZ45" s="99"/>
      <c r="LHA45" s="99"/>
      <c r="LHB45" s="99"/>
      <c r="LHC45" s="99"/>
      <c r="LHD45" s="99"/>
      <c r="LHE45" s="99"/>
      <c r="LHF45" s="99"/>
      <c r="LHG45" s="99"/>
      <c r="LHH45" s="99"/>
      <c r="LHI45" s="99"/>
      <c r="LHJ45" s="99"/>
      <c r="LHK45" s="99"/>
      <c r="LHL45" s="99"/>
      <c r="LHM45" s="99"/>
      <c r="LHN45" s="99"/>
      <c r="LHO45" s="99"/>
      <c r="LHP45" s="99"/>
      <c r="LHQ45" s="99"/>
      <c r="LHR45" s="99"/>
      <c r="LHS45" s="99"/>
      <c r="LHT45" s="99"/>
      <c r="LHU45" s="99"/>
      <c r="LHV45" s="99"/>
      <c r="LHW45" s="99"/>
      <c r="LHX45" s="99"/>
      <c r="LHY45" s="99"/>
      <c r="LHZ45" s="99"/>
      <c r="LIA45" s="99"/>
      <c r="LIB45" s="99"/>
      <c r="LIC45" s="99"/>
      <c r="LID45" s="99"/>
      <c r="LIE45" s="99"/>
      <c r="LIF45" s="99"/>
      <c r="LIG45" s="99"/>
      <c r="LIH45" s="99"/>
      <c r="LII45" s="99"/>
      <c r="LIJ45" s="99"/>
      <c r="LIK45" s="99"/>
      <c r="LIL45" s="99"/>
      <c r="LIM45" s="99"/>
      <c r="LIN45" s="99"/>
      <c r="LIO45" s="99"/>
      <c r="LIP45" s="99"/>
      <c r="LIQ45" s="99"/>
      <c r="LIR45" s="99"/>
      <c r="LIS45" s="99"/>
      <c r="LIT45" s="99"/>
      <c r="LIU45" s="99"/>
      <c r="LIV45" s="99"/>
      <c r="LIW45" s="99"/>
      <c r="LIX45" s="99"/>
      <c r="LIY45" s="99"/>
      <c r="LIZ45" s="99"/>
      <c r="LJA45" s="99"/>
      <c r="LJB45" s="99"/>
      <c r="LJC45" s="99"/>
      <c r="LJD45" s="99"/>
      <c r="LJE45" s="99"/>
      <c r="LJF45" s="99"/>
      <c r="LJG45" s="99"/>
      <c r="LJH45" s="99"/>
      <c r="LJI45" s="99"/>
      <c r="LJJ45" s="99"/>
      <c r="LJK45" s="99"/>
      <c r="LJL45" s="99"/>
      <c r="LJM45" s="99"/>
      <c r="LJN45" s="99"/>
      <c r="LJO45" s="99"/>
      <c r="LJP45" s="99"/>
      <c r="LJQ45" s="99"/>
      <c r="LJR45" s="99"/>
      <c r="LJS45" s="99"/>
      <c r="LJT45" s="99"/>
      <c r="LJU45" s="99"/>
      <c r="LJV45" s="99"/>
      <c r="LJW45" s="99"/>
      <c r="LJX45" s="99"/>
      <c r="LJY45" s="99"/>
      <c r="LJZ45" s="99"/>
      <c r="LKA45" s="99"/>
      <c r="LKB45" s="99"/>
      <c r="LKC45" s="99"/>
      <c r="LKD45" s="99"/>
      <c r="LKE45" s="99"/>
      <c r="LKF45" s="99"/>
      <c r="LKG45" s="99"/>
      <c r="LKH45" s="99"/>
      <c r="LKI45" s="99"/>
      <c r="LKJ45" s="99"/>
      <c r="LKK45" s="99"/>
      <c r="LKL45" s="99"/>
      <c r="LKM45" s="99"/>
      <c r="LKN45" s="99"/>
      <c r="LKO45" s="99"/>
      <c r="LKP45" s="99"/>
      <c r="LKQ45" s="99"/>
      <c r="LKR45" s="99"/>
      <c r="LKS45" s="99"/>
      <c r="LKT45" s="99"/>
      <c r="LKU45" s="99"/>
      <c r="LKV45" s="99"/>
      <c r="LKW45" s="99"/>
      <c r="LKX45" s="99"/>
      <c r="LKY45" s="99"/>
      <c r="LKZ45" s="99"/>
      <c r="LLA45" s="99"/>
      <c r="LLB45" s="99"/>
      <c r="LLC45" s="99"/>
      <c r="LLD45" s="99"/>
      <c r="LLE45" s="99"/>
      <c r="LLF45" s="99"/>
      <c r="LLG45" s="99"/>
      <c r="LLH45" s="99"/>
      <c r="LLI45" s="99"/>
      <c r="LLJ45" s="99"/>
      <c r="LLK45" s="99"/>
      <c r="LLL45" s="99"/>
      <c r="LLM45" s="99"/>
      <c r="LLN45" s="99"/>
      <c r="LLO45" s="99"/>
      <c r="LLP45" s="99"/>
      <c r="LLQ45" s="99"/>
      <c r="LLR45" s="99"/>
      <c r="LLS45" s="99"/>
      <c r="LLT45" s="99"/>
      <c r="LLU45" s="99"/>
      <c r="LLV45" s="99"/>
      <c r="LLW45" s="99"/>
      <c r="LLX45" s="99"/>
      <c r="LLY45" s="99"/>
      <c r="LLZ45" s="99"/>
      <c r="LMA45" s="99"/>
      <c r="LMB45" s="99"/>
      <c r="LMC45" s="99"/>
      <c r="LMD45" s="99"/>
      <c r="LME45" s="99"/>
      <c r="LMF45" s="99"/>
      <c r="LMG45" s="99"/>
      <c r="LMH45" s="99"/>
      <c r="LMI45" s="99"/>
      <c r="LMJ45" s="99"/>
      <c r="LMK45" s="99"/>
      <c r="LML45" s="99"/>
      <c r="LMM45" s="99"/>
      <c r="LMN45" s="99"/>
      <c r="LMO45" s="99"/>
      <c r="LMP45" s="99"/>
      <c r="LMQ45" s="99"/>
      <c r="LMR45" s="99"/>
      <c r="LMS45" s="99"/>
      <c r="LMT45" s="99"/>
      <c r="LMU45" s="99"/>
      <c r="LMV45" s="99"/>
      <c r="LMW45" s="99"/>
      <c r="LMX45" s="99"/>
      <c r="LMY45" s="99"/>
      <c r="LMZ45" s="99"/>
      <c r="LNA45" s="99"/>
      <c r="LNB45" s="99"/>
      <c r="LNC45" s="99"/>
      <c r="LND45" s="99"/>
      <c r="LNE45" s="99"/>
      <c r="LNF45" s="99"/>
      <c r="LNG45" s="99"/>
      <c r="LNH45" s="99"/>
      <c r="LNI45" s="99"/>
      <c r="LNJ45" s="99"/>
      <c r="LNK45" s="99"/>
      <c r="LNL45" s="99"/>
      <c r="LNM45" s="99"/>
      <c r="LNN45" s="99"/>
      <c r="LNO45" s="99"/>
      <c r="LNP45" s="99"/>
      <c r="LNQ45" s="99"/>
      <c r="LNR45" s="99"/>
      <c r="LNS45" s="99"/>
      <c r="LNT45" s="99"/>
      <c r="LNU45" s="99"/>
      <c r="LNV45" s="99"/>
      <c r="LNW45" s="99"/>
      <c r="LNX45" s="99"/>
      <c r="LNY45" s="99"/>
      <c r="LNZ45" s="99"/>
      <c r="LOA45" s="99"/>
      <c r="LOB45" s="99"/>
      <c r="LOC45" s="99"/>
      <c r="LOD45" s="99"/>
      <c r="LOE45" s="99"/>
      <c r="LOF45" s="99"/>
      <c r="LOG45" s="99"/>
      <c r="LOH45" s="99"/>
      <c r="LOI45" s="99"/>
      <c r="LOJ45" s="99"/>
      <c r="LOK45" s="99"/>
      <c r="LOL45" s="99"/>
      <c r="LOM45" s="99"/>
      <c r="LON45" s="99"/>
      <c r="LOO45" s="99"/>
      <c r="LOP45" s="99"/>
      <c r="LOQ45" s="99"/>
      <c r="LOR45" s="99"/>
      <c r="LOS45" s="99"/>
      <c r="LOT45" s="99"/>
      <c r="LOU45" s="99"/>
      <c r="LOV45" s="99"/>
      <c r="LOW45" s="99"/>
      <c r="LOX45" s="99"/>
      <c r="LOY45" s="99"/>
      <c r="LOZ45" s="99"/>
      <c r="LPA45" s="99"/>
      <c r="LPB45" s="99"/>
      <c r="LPC45" s="99"/>
      <c r="LPD45" s="99"/>
      <c r="LPE45" s="99"/>
      <c r="LPF45" s="99"/>
      <c r="LPG45" s="99"/>
      <c r="LPH45" s="99"/>
      <c r="LPI45" s="99"/>
      <c r="LPJ45" s="99"/>
      <c r="LPK45" s="99"/>
      <c r="LPL45" s="99"/>
      <c r="LPM45" s="99"/>
      <c r="LPN45" s="99"/>
      <c r="LPO45" s="99"/>
      <c r="LPP45" s="99"/>
      <c r="LPQ45" s="99"/>
      <c r="LPR45" s="99"/>
      <c r="LPS45" s="99"/>
      <c r="LPT45" s="99"/>
      <c r="LPU45" s="99"/>
      <c r="LPV45" s="99"/>
      <c r="LPW45" s="99"/>
      <c r="LPX45" s="99"/>
      <c r="LPY45" s="99"/>
      <c r="LPZ45" s="99"/>
      <c r="LQA45" s="99"/>
      <c r="LQB45" s="99"/>
      <c r="LQC45" s="99"/>
      <c r="LQD45" s="99"/>
      <c r="LQE45" s="99"/>
      <c r="LQF45" s="99"/>
      <c r="LQG45" s="99"/>
      <c r="LQH45" s="99"/>
      <c r="LQI45" s="99"/>
      <c r="LQJ45" s="99"/>
      <c r="LQK45" s="99"/>
      <c r="LQL45" s="99"/>
      <c r="LQM45" s="99"/>
      <c r="LQN45" s="99"/>
      <c r="LQO45" s="99"/>
      <c r="LQP45" s="99"/>
      <c r="LQQ45" s="99"/>
      <c r="LQR45" s="99"/>
      <c r="LQS45" s="99"/>
      <c r="LQT45" s="99"/>
      <c r="LQU45" s="99"/>
      <c r="LQV45" s="99"/>
      <c r="LQW45" s="99"/>
      <c r="LQX45" s="99"/>
      <c r="LQY45" s="99"/>
      <c r="LQZ45" s="99"/>
      <c r="LRA45" s="99"/>
      <c r="LRB45" s="99"/>
      <c r="LRC45" s="99"/>
      <c r="LRD45" s="99"/>
      <c r="LRE45" s="99"/>
      <c r="LRF45" s="99"/>
      <c r="LRG45" s="99"/>
      <c r="LRH45" s="99"/>
      <c r="LRI45" s="99"/>
      <c r="LRJ45" s="99"/>
      <c r="LRK45" s="99"/>
      <c r="LRL45" s="99"/>
      <c r="LRM45" s="99"/>
      <c r="LRN45" s="99"/>
      <c r="LRO45" s="99"/>
      <c r="LRP45" s="99"/>
      <c r="LRQ45" s="99"/>
      <c r="LRR45" s="99"/>
      <c r="LRS45" s="99"/>
      <c r="LRT45" s="99"/>
      <c r="LRU45" s="99"/>
      <c r="LRV45" s="99"/>
      <c r="LRW45" s="99"/>
      <c r="LRX45" s="99"/>
      <c r="LRY45" s="99"/>
      <c r="LRZ45" s="99"/>
      <c r="LSA45" s="99"/>
      <c r="LSB45" s="99"/>
      <c r="LSC45" s="99"/>
      <c r="LSD45" s="99"/>
      <c r="LSE45" s="99"/>
      <c r="LSF45" s="99"/>
      <c r="LSG45" s="99"/>
      <c r="LSH45" s="99"/>
      <c r="LSI45" s="99"/>
      <c r="LSJ45" s="99"/>
      <c r="LSK45" s="99"/>
      <c r="LSL45" s="99"/>
      <c r="LSM45" s="99"/>
      <c r="LSN45" s="99"/>
      <c r="LSO45" s="99"/>
      <c r="LSP45" s="99"/>
      <c r="LSQ45" s="99"/>
      <c r="LSR45" s="99"/>
      <c r="LSS45" s="99"/>
      <c r="LST45" s="99"/>
      <c r="LSU45" s="99"/>
      <c r="LSV45" s="99"/>
      <c r="LSW45" s="99"/>
      <c r="LSX45" s="99"/>
      <c r="LSY45" s="99"/>
      <c r="LSZ45" s="99"/>
      <c r="LTA45" s="99"/>
      <c r="LTB45" s="99"/>
      <c r="LTC45" s="99"/>
      <c r="LTD45" s="99"/>
      <c r="LTE45" s="99"/>
      <c r="LTF45" s="99"/>
      <c r="LTG45" s="99"/>
      <c r="LTH45" s="99"/>
      <c r="LTI45" s="99"/>
      <c r="LTJ45" s="99"/>
      <c r="LTK45" s="99"/>
      <c r="LTL45" s="99"/>
      <c r="LTM45" s="99"/>
      <c r="LTN45" s="99"/>
      <c r="LTO45" s="99"/>
      <c r="LTP45" s="99"/>
      <c r="LTQ45" s="99"/>
      <c r="LTR45" s="99"/>
      <c r="LTS45" s="99"/>
      <c r="LTT45" s="99"/>
      <c r="LTU45" s="99"/>
      <c r="LTV45" s="99"/>
      <c r="LTW45" s="99"/>
      <c r="LTX45" s="99"/>
      <c r="LTY45" s="99"/>
      <c r="LTZ45" s="99"/>
      <c r="LUA45" s="99"/>
      <c r="LUB45" s="99"/>
      <c r="LUC45" s="99"/>
      <c r="LUD45" s="99"/>
      <c r="LUE45" s="99"/>
      <c r="LUF45" s="99"/>
      <c r="LUG45" s="99"/>
      <c r="LUH45" s="99"/>
      <c r="LUI45" s="99"/>
      <c r="LUJ45" s="99"/>
      <c r="LUK45" s="99"/>
      <c r="LUL45" s="99"/>
      <c r="LUM45" s="99"/>
      <c r="LUN45" s="99"/>
      <c r="LUO45" s="99"/>
      <c r="LUP45" s="99"/>
      <c r="LUQ45" s="99"/>
      <c r="LUR45" s="99"/>
      <c r="LUS45" s="99"/>
      <c r="LUT45" s="99"/>
      <c r="LUU45" s="99"/>
      <c r="LUV45" s="99"/>
      <c r="LUW45" s="99"/>
      <c r="LUX45" s="99"/>
      <c r="LUY45" s="99"/>
      <c r="LUZ45" s="99"/>
      <c r="LVA45" s="99"/>
      <c r="LVB45" s="99"/>
      <c r="LVC45" s="99"/>
      <c r="LVD45" s="99"/>
      <c r="LVE45" s="99"/>
      <c r="LVF45" s="99"/>
      <c r="LVG45" s="99"/>
      <c r="LVH45" s="99"/>
      <c r="LVI45" s="99"/>
      <c r="LVJ45" s="99"/>
      <c r="LVK45" s="99"/>
      <c r="LVL45" s="99"/>
      <c r="LVM45" s="99"/>
      <c r="LVN45" s="99"/>
      <c r="LVO45" s="99"/>
      <c r="LVP45" s="99"/>
      <c r="LVQ45" s="99"/>
      <c r="LVR45" s="99"/>
      <c r="LVS45" s="99"/>
      <c r="LVT45" s="99"/>
      <c r="LVU45" s="99"/>
      <c r="LVV45" s="99"/>
      <c r="LVW45" s="99"/>
      <c r="LVX45" s="99"/>
      <c r="LVY45" s="99"/>
      <c r="LVZ45" s="99"/>
      <c r="LWA45" s="99"/>
      <c r="LWB45" s="99"/>
      <c r="LWC45" s="99"/>
      <c r="LWD45" s="99"/>
      <c r="LWE45" s="99"/>
      <c r="LWF45" s="99"/>
      <c r="LWG45" s="99"/>
      <c r="LWH45" s="99"/>
      <c r="LWI45" s="99"/>
      <c r="LWJ45" s="99"/>
      <c r="LWK45" s="99"/>
      <c r="LWL45" s="99"/>
      <c r="LWM45" s="99"/>
      <c r="LWN45" s="99"/>
      <c r="LWO45" s="99"/>
      <c r="LWP45" s="99"/>
      <c r="LWQ45" s="99"/>
      <c r="LWR45" s="99"/>
      <c r="LWS45" s="99"/>
      <c r="LWT45" s="99"/>
      <c r="LWU45" s="99"/>
      <c r="LWV45" s="99"/>
      <c r="LWW45" s="99"/>
      <c r="LWX45" s="99"/>
      <c r="LWY45" s="99"/>
      <c r="LWZ45" s="99"/>
      <c r="LXA45" s="99"/>
      <c r="LXB45" s="99"/>
      <c r="LXC45" s="99"/>
      <c r="LXD45" s="99"/>
      <c r="LXE45" s="99"/>
      <c r="LXF45" s="99"/>
      <c r="LXG45" s="99"/>
      <c r="LXH45" s="99"/>
      <c r="LXI45" s="99"/>
      <c r="LXJ45" s="99"/>
      <c r="LXK45" s="99"/>
      <c r="LXL45" s="99"/>
      <c r="LXM45" s="99"/>
      <c r="LXN45" s="99"/>
      <c r="LXO45" s="99"/>
      <c r="LXP45" s="99"/>
      <c r="LXQ45" s="99"/>
      <c r="LXR45" s="99"/>
      <c r="LXS45" s="99"/>
      <c r="LXT45" s="99"/>
      <c r="LXU45" s="99"/>
      <c r="LXV45" s="99"/>
      <c r="LXW45" s="99"/>
      <c r="LXX45" s="99"/>
      <c r="LXY45" s="99"/>
      <c r="LXZ45" s="99"/>
      <c r="LYA45" s="99"/>
      <c r="LYB45" s="99"/>
      <c r="LYC45" s="99"/>
      <c r="LYD45" s="99"/>
      <c r="LYE45" s="99"/>
      <c r="LYF45" s="99"/>
      <c r="LYG45" s="99"/>
      <c r="LYH45" s="99"/>
      <c r="LYI45" s="99"/>
      <c r="LYJ45" s="99"/>
      <c r="LYK45" s="99"/>
      <c r="LYL45" s="99"/>
      <c r="LYM45" s="99"/>
      <c r="LYN45" s="99"/>
      <c r="LYO45" s="99"/>
      <c r="LYP45" s="99"/>
      <c r="LYQ45" s="99"/>
      <c r="LYR45" s="99"/>
      <c r="LYS45" s="99"/>
      <c r="LYT45" s="99"/>
      <c r="LYU45" s="99"/>
      <c r="LYV45" s="99"/>
      <c r="LYW45" s="99"/>
      <c r="LYX45" s="99"/>
      <c r="LYY45" s="99"/>
      <c r="LYZ45" s="99"/>
      <c r="LZA45" s="99"/>
      <c r="LZB45" s="99"/>
      <c r="LZC45" s="99"/>
      <c r="LZD45" s="99"/>
      <c r="LZE45" s="99"/>
      <c r="LZF45" s="99"/>
      <c r="LZG45" s="99"/>
      <c r="LZH45" s="99"/>
      <c r="LZI45" s="99"/>
      <c r="LZJ45" s="99"/>
      <c r="LZK45" s="99"/>
      <c r="LZL45" s="99"/>
      <c r="LZM45" s="99"/>
      <c r="LZN45" s="99"/>
      <c r="LZO45" s="99"/>
      <c r="LZP45" s="99"/>
      <c r="LZQ45" s="99"/>
      <c r="LZR45" s="99"/>
      <c r="LZS45" s="99"/>
      <c r="LZT45" s="99"/>
      <c r="LZU45" s="99"/>
      <c r="LZV45" s="99"/>
      <c r="LZW45" s="99"/>
      <c r="LZX45" s="99"/>
      <c r="LZY45" s="99"/>
      <c r="LZZ45" s="99"/>
      <c r="MAA45" s="99"/>
      <c r="MAB45" s="99"/>
      <c r="MAC45" s="99"/>
      <c r="MAD45" s="99"/>
      <c r="MAE45" s="99"/>
      <c r="MAF45" s="99"/>
      <c r="MAG45" s="99"/>
      <c r="MAH45" s="99"/>
      <c r="MAI45" s="99"/>
      <c r="MAJ45" s="99"/>
      <c r="MAK45" s="99"/>
      <c r="MAL45" s="99"/>
      <c r="MAM45" s="99"/>
      <c r="MAN45" s="99"/>
      <c r="MAO45" s="99"/>
      <c r="MAP45" s="99"/>
      <c r="MAQ45" s="99"/>
      <c r="MAR45" s="99"/>
      <c r="MAS45" s="99"/>
      <c r="MAT45" s="99"/>
      <c r="MAU45" s="99"/>
      <c r="MAV45" s="99"/>
      <c r="MAW45" s="99"/>
      <c r="MAX45" s="99"/>
      <c r="MAY45" s="99"/>
      <c r="MAZ45" s="99"/>
      <c r="MBA45" s="99"/>
      <c r="MBB45" s="99"/>
      <c r="MBC45" s="99"/>
      <c r="MBD45" s="99"/>
      <c r="MBE45" s="99"/>
      <c r="MBF45" s="99"/>
      <c r="MBG45" s="99"/>
      <c r="MBH45" s="99"/>
      <c r="MBI45" s="99"/>
      <c r="MBJ45" s="99"/>
      <c r="MBK45" s="99"/>
      <c r="MBL45" s="99"/>
      <c r="MBM45" s="99"/>
      <c r="MBN45" s="99"/>
      <c r="MBO45" s="99"/>
      <c r="MBP45" s="99"/>
      <c r="MBQ45" s="99"/>
      <c r="MBR45" s="99"/>
      <c r="MBS45" s="99"/>
      <c r="MBT45" s="99"/>
      <c r="MBU45" s="99"/>
      <c r="MBV45" s="99"/>
      <c r="MBW45" s="99"/>
      <c r="MBX45" s="99"/>
      <c r="MBY45" s="99"/>
      <c r="MBZ45" s="99"/>
      <c r="MCA45" s="99"/>
      <c r="MCB45" s="99"/>
      <c r="MCC45" s="99"/>
      <c r="MCD45" s="99"/>
      <c r="MCE45" s="99"/>
      <c r="MCF45" s="99"/>
      <c r="MCG45" s="99"/>
      <c r="MCH45" s="99"/>
      <c r="MCI45" s="99"/>
      <c r="MCJ45" s="99"/>
      <c r="MCK45" s="99"/>
      <c r="MCL45" s="99"/>
      <c r="MCM45" s="99"/>
      <c r="MCN45" s="99"/>
      <c r="MCO45" s="99"/>
      <c r="MCP45" s="99"/>
      <c r="MCQ45" s="99"/>
      <c r="MCR45" s="99"/>
      <c r="MCS45" s="99"/>
      <c r="MCT45" s="99"/>
      <c r="MCU45" s="99"/>
      <c r="MCV45" s="99"/>
      <c r="MCW45" s="99"/>
      <c r="MCX45" s="99"/>
      <c r="MCY45" s="99"/>
      <c r="MCZ45" s="99"/>
      <c r="MDA45" s="99"/>
      <c r="MDB45" s="99"/>
      <c r="MDC45" s="99"/>
      <c r="MDD45" s="99"/>
      <c r="MDE45" s="99"/>
      <c r="MDF45" s="99"/>
      <c r="MDG45" s="99"/>
      <c r="MDH45" s="99"/>
      <c r="MDI45" s="99"/>
      <c r="MDJ45" s="99"/>
      <c r="MDK45" s="99"/>
      <c r="MDL45" s="99"/>
      <c r="MDM45" s="99"/>
      <c r="MDN45" s="99"/>
      <c r="MDO45" s="99"/>
      <c r="MDP45" s="99"/>
      <c r="MDQ45" s="99"/>
      <c r="MDR45" s="99"/>
      <c r="MDS45" s="99"/>
      <c r="MDT45" s="99"/>
      <c r="MDU45" s="99"/>
      <c r="MDV45" s="99"/>
      <c r="MDW45" s="99"/>
      <c r="MDX45" s="99"/>
      <c r="MDY45" s="99"/>
      <c r="MDZ45" s="99"/>
      <c r="MEA45" s="99"/>
      <c r="MEB45" s="99"/>
      <c r="MEC45" s="99"/>
      <c r="MED45" s="99"/>
      <c r="MEE45" s="99"/>
      <c r="MEF45" s="99"/>
      <c r="MEG45" s="99"/>
      <c r="MEH45" s="99"/>
      <c r="MEI45" s="99"/>
      <c r="MEJ45" s="99"/>
      <c r="MEK45" s="99"/>
      <c r="MEL45" s="99"/>
      <c r="MEM45" s="99"/>
      <c r="MEN45" s="99"/>
      <c r="MEO45" s="99"/>
      <c r="MEP45" s="99"/>
      <c r="MEQ45" s="99"/>
      <c r="MER45" s="99"/>
      <c r="MES45" s="99"/>
      <c r="MET45" s="99"/>
      <c r="MEU45" s="99"/>
      <c r="MEV45" s="99"/>
      <c r="MEW45" s="99"/>
      <c r="MEX45" s="99"/>
      <c r="MEY45" s="99"/>
      <c r="MEZ45" s="99"/>
      <c r="MFA45" s="99"/>
      <c r="MFB45" s="99"/>
      <c r="MFC45" s="99"/>
      <c r="MFD45" s="99"/>
      <c r="MFE45" s="99"/>
      <c r="MFF45" s="99"/>
      <c r="MFG45" s="99"/>
      <c r="MFH45" s="99"/>
      <c r="MFI45" s="99"/>
      <c r="MFJ45" s="99"/>
      <c r="MFK45" s="99"/>
      <c r="MFL45" s="99"/>
      <c r="MFM45" s="99"/>
      <c r="MFN45" s="99"/>
      <c r="MFO45" s="99"/>
      <c r="MFP45" s="99"/>
      <c r="MFQ45" s="99"/>
      <c r="MFR45" s="99"/>
      <c r="MFS45" s="99"/>
      <c r="MFT45" s="99"/>
      <c r="MFU45" s="99"/>
      <c r="MFV45" s="99"/>
      <c r="MFW45" s="99"/>
      <c r="MFX45" s="99"/>
      <c r="MFY45" s="99"/>
      <c r="MFZ45" s="99"/>
      <c r="MGA45" s="99"/>
      <c r="MGB45" s="99"/>
      <c r="MGC45" s="99"/>
      <c r="MGD45" s="99"/>
      <c r="MGE45" s="99"/>
      <c r="MGF45" s="99"/>
      <c r="MGG45" s="99"/>
      <c r="MGH45" s="99"/>
      <c r="MGI45" s="99"/>
      <c r="MGJ45" s="99"/>
      <c r="MGK45" s="99"/>
      <c r="MGL45" s="99"/>
      <c r="MGM45" s="99"/>
      <c r="MGN45" s="99"/>
      <c r="MGO45" s="99"/>
      <c r="MGP45" s="99"/>
      <c r="MGQ45" s="99"/>
      <c r="MGR45" s="99"/>
      <c r="MGS45" s="99"/>
      <c r="MGT45" s="99"/>
      <c r="MGU45" s="99"/>
      <c r="MGV45" s="99"/>
      <c r="MGW45" s="99"/>
      <c r="MGX45" s="99"/>
      <c r="MGY45" s="99"/>
      <c r="MGZ45" s="99"/>
      <c r="MHA45" s="99"/>
      <c r="MHB45" s="99"/>
      <c r="MHC45" s="99"/>
      <c r="MHD45" s="99"/>
      <c r="MHE45" s="99"/>
      <c r="MHF45" s="99"/>
      <c r="MHG45" s="99"/>
      <c r="MHH45" s="99"/>
      <c r="MHI45" s="99"/>
      <c r="MHJ45" s="99"/>
      <c r="MHK45" s="99"/>
      <c r="MHL45" s="99"/>
      <c r="MHM45" s="99"/>
      <c r="MHN45" s="99"/>
      <c r="MHO45" s="99"/>
      <c r="MHP45" s="99"/>
      <c r="MHQ45" s="99"/>
      <c r="MHR45" s="99"/>
      <c r="MHS45" s="99"/>
      <c r="MHT45" s="99"/>
      <c r="MHU45" s="99"/>
      <c r="MHV45" s="99"/>
      <c r="MHW45" s="99"/>
      <c r="MHX45" s="99"/>
      <c r="MHY45" s="99"/>
      <c r="MHZ45" s="99"/>
      <c r="MIA45" s="99"/>
      <c r="MIB45" s="99"/>
      <c r="MIC45" s="99"/>
      <c r="MID45" s="99"/>
      <c r="MIE45" s="99"/>
      <c r="MIF45" s="99"/>
      <c r="MIG45" s="99"/>
      <c r="MIH45" s="99"/>
      <c r="MII45" s="99"/>
      <c r="MIJ45" s="99"/>
      <c r="MIK45" s="99"/>
      <c r="MIL45" s="99"/>
      <c r="MIM45" s="99"/>
      <c r="MIN45" s="99"/>
      <c r="MIO45" s="99"/>
      <c r="MIP45" s="99"/>
      <c r="MIQ45" s="99"/>
      <c r="MIR45" s="99"/>
      <c r="MIS45" s="99"/>
      <c r="MIT45" s="99"/>
      <c r="MIU45" s="99"/>
      <c r="MIV45" s="99"/>
      <c r="MIW45" s="99"/>
      <c r="MIX45" s="99"/>
      <c r="MIY45" s="99"/>
      <c r="MIZ45" s="99"/>
      <c r="MJA45" s="99"/>
      <c r="MJB45" s="99"/>
      <c r="MJC45" s="99"/>
      <c r="MJD45" s="99"/>
      <c r="MJE45" s="99"/>
      <c r="MJF45" s="99"/>
      <c r="MJG45" s="99"/>
      <c r="MJH45" s="99"/>
      <c r="MJI45" s="99"/>
      <c r="MJJ45" s="99"/>
      <c r="MJK45" s="99"/>
      <c r="MJL45" s="99"/>
      <c r="MJM45" s="99"/>
      <c r="MJN45" s="99"/>
      <c r="MJO45" s="99"/>
      <c r="MJP45" s="99"/>
      <c r="MJQ45" s="99"/>
      <c r="MJR45" s="99"/>
      <c r="MJS45" s="99"/>
      <c r="MJT45" s="99"/>
      <c r="MJU45" s="99"/>
      <c r="MJV45" s="99"/>
      <c r="MJW45" s="99"/>
      <c r="MJX45" s="99"/>
      <c r="MJY45" s="99"/>
      <c r="MJZ45" s="99"/>
      <c r="MKA45" s="99"/>
      <c r="MKB45" s="99"/>
      <c r="MKC45" s="99"/>
      <c r="MKD45" s="99"/>
      <c r="MKE45" s="99"/>
      <c r="MKF45" s="99"/>
      <c r="MKG45" s="99"/>
      <c r="MKH45" s="99"/>
      <c r="MKI45" s="99"/>
      <c r="MKJ45" s="99"/>
      <c r="MKK45" s="99"/>
      <c r="MKL45" s="99"/>
      <c r="MKM45" s="99"/>
      <c r="MKN45" s="99"/>
      <c r="MKO45" s="99"/>
      <c r="MKP45" s="99"/>
      <c r="MKQ45" s="99"/>
      <c r="MKR45" s="99"/>
      <c r="MKS45" s="99"/>
      <c r="MKT45" s="99"/>
      <c r="MKU45" s="99"/>
      <c r="MKV45" s="99"/>
      <c r="MKW45" s="99"/>
      <c r="MKX45" s="99"/>
      <c r="MKY45" s="99"/>
      <c r="MKZ45" s="99"/>
      <c r="MLA45" s="99"/>
      <c r="MLB45" s="99"/>
      <c r="MLC45" s="99"/>
      <c r="MLD45" s="99"/>
      <c r="MLE45" s="99"/>
      <c r="MLF45" s="99"/>
      <c r="MLG45" s="99"/>
      <c r="MLH45" s="99"/>
      <c r="MLI45" s="99"/>
      <c r="MLJ45" s="99"/>
      <c r="MLK45" s="99"/>
      <c r="MLL45" s="99"/>
      <c r="MLM45" s="99"/>
      <c r="MLN45" s="99"/>
      <c r="MLO45" s="99"/>
      <c r="MLP45" s="99"/>
      <c r="MLQ45" s="99"/>
      <c r="MLR45" s="99"/>
      <c r="MLS45" s="99"/>
      <c r="MLT45" s="99"/>
      <c r="MLU45" s="99"/>
      <c r="MLV45" s="99"/>
      <c r="MLW45" s="99"/>
      <c r="MLX45" s="99"/>
      <c r="MLY45" s="99"/>
      <c r="MLZ45" s="99"/>
      <c r="MMA45" s="99"/>
      <c r="MMB45" s="99"/>
      <c r="MMC45" s="99"/>
      <c r="MMD45" s="99"/>
      <c r="MME45" s="99"/>
      <c r="MMF45" s="99"/>
      <c r="MMG45" s="99"/>
      <c r="MMH45" s="99"/>
      <c r="MMI45" s="99"/>
      <c r="MMJ45" s="99"/>
      <c r="MMK45" s="99"/>
      <c r="MML45" s="99"/>
      <c r="MMM45" s="99"/>
      <c r="MMN45" s="99"/>
      <c r="MMO45" s="99"/>
      <c r="MMP45" s="99"/>
      <c r="MMQ45" s="99"/>
      <c r="MMR45" s="99"/>
      <c r="MMS45" s="99"/>
      <c r="MMT45" s="99"/>
      <c r="MMU45" s="99"/>
      <c r="MMV45" s="99"/>
      <c r="MMW45" s="99"/>
      <c r="MMX45" s="99"/>
      <c r="MMY45" s="99"/>
      <c r="MMZ45" s="99"/>
      <c r="MNA45" s="99"/>
      <c r="MNB45" s="99"/>
      <c r="MNC45" s="99"/>
      <c r="MND45" s="99"/>
      <c r="MNE45" s="99"/>
      <c r="MNF45" s="99"/>
      <c r="MNG45" s="99"/>
      <c r="MNH45" s="99"/>
      <c r="MNI45" s="99"/>
      <c r="MNJ45" s="99"/>
      <c r="MNK45" s="99"/>
      <c r="MNL45" s="99"/>
      <c r="MNM45" s="99"/>
      <c r="MNN45" s="99"/>
      <c r="MNO45" s="99"/>
      <c r="MNP45" s="99"/>
      <c r="MNQ45" s="99"/>
      <c r="MNR45" s="99"/>
      <c r="MNS45" s="99"/>
      <c r="MNT45" s="99"/>
      <c r="MNU45" s="99"/>
      <c r="MNV45" s="99"/>
      <c r="MNW45" s="99"/>
      <c r="MNX45" s="99"/>
      <c r="MNY45" s="99"/>
      <c r="MNZ45" s="99"/>
      <c r="MOA45" s="99"/>
      <c r="MOB45" s="99"/>
      <c r="MOC45" s="99"/>
      <c r="MOD45" s="99"/>
      <c r="MOE45" s="99"/>
      <c r="MOF45" s="99"/>
      <c r="MOG45" s="99"/>
      <c r="MOH45" s="99"/>
      <c r="MOI45" s="99"/>
      <c r="MOJ45" s="99"/>
      <c r="MOK45" s="99"/>
      <c r="MOL45" s="99"/>
      <c r="MOM45" s="99"/>
      <c r="MON45" s="99"/>
      <c r="MOO45" s="99"/>
      <c r="MOP45" s="99"/>
      <c r="MOQ45" s="99"/>
      <c r="MOR45" s="99"/>
      <c r="MOS45" s="99"/>
      <c r="MOT45" s="99"/>
      <c r="MOU45" s="99"/>
      <c r="MOV45" s="99"/>
      <c r="MOW45" s="99"/>
      <c r="MOX45" s="99"/>
      <c r="MOY45" s="99"/>
      <c r="MOZ45" s="99"/>
      <c r="MPA45" s="99"/>
      <c r="MPB45" s="99"/>
      <c r="MPC45" s="99"/>
      <c r="MPD45" s="99"/>
      <c r="MPE45" s="99"/>
      <c r="MPF45" s="99"/>
      <c r="MPG45" s="99"/>
      <c r="MPH45" s="99"/>
      <c r="MPI45" s="99"/>
      <c r="MPJ45" s="99"/>
      <c r="MPK45" s="99"/>
      <c r="MPL45" s="99"/>
      <c r="MPM45" s="99"/>
      <c r="MPN45" s="99"/>
      <c r="MPO45" s="99"/>
      <c r="MPP45" s="99"/>
      <c r="MPQ45" s="99"/>
      <c r="MPR45" s="99"/>
      <c r="MPS45" s="99"/>
      <c r="MPT45" s="99"/>
      <c r="MPU45" s="99"/>
      <c r="MPV45" s="99"/>
      <c r="MPW45" s="99"/>
      <c r="MPX45" s="99"/>
      <c r="MPY45" s="99"/>
      <c r="MPZ45" s="99"/>
      <c r="MQA45" s="99"/>
      <c r="MQB45" s="99"/>
      <c r="MQC45" s="99"/>
      <c r="MQD45" s="99"/>
      <c r="MQE45" s="99"/>
      <c r="MQF45" s="99"/>
      <c r="MQG45" s="99"/>
      <c r="MQH45" s="99"/>
      <c r="MQI45" s="99"/>
      <c r="MQJ45" s="99"/>
      <c r="MQK45" s="99"/>
      <c r="MQL45" s="99"/>
      <c r="MQM45" s="99"/>
      <c r="MQN45" s="99"/>
      <c r="MQO45" s="99"/>
      <c r="MQP45" s="99"/>
      <c r="MQQ45" s="99"/>
      <c r="MQR45" s="99"/>
      <c r="MQS45" s="99"/>
      <c r="MQT45" s="99"/>
      <c r="MQU45" s="99"/>
      <c r="MQV45" s="99"/>
      <c r="MQW45" s="99"/>
      <c r="MQX45" s="99"/>
      <c r="MQY45" s="99"/>
      <c r="MQZ45" s="99"/>
      <c r="MRA45" s="99"/>
      <c r="MRB45" s="99"/>
      <c r="MRC45" s="99"/>
      <c r="MRD45" s="99"/>
      <c r="MRE45" s="99"/>
      <c r="MRF45" s="99"/>
      <c r="MRG45" s="99"/>
      <c r="MRH45" s="99"/>
      <c r="MRI45" s="99"/>
      <c r="MRJ45" s="99"/>
      <c r="MRK45" s="99"/>
      <c r="MRL45" s="99"/>
      <c r="MRM45" s="99"/>
      <c r="MRN45" s="99"/>
      <c r="MRO45" s="99"/>
      <c r="MRP45" s="99"/>
      <c r="MRQ45" s="99"/>
      <c r="MRR45" s="99"/>
      <c r="MRS45" s="99"/>
      <c r="MRT45" s="99"/>
      <c r="MRU45" s="99"/>
      <c r="MRV45" s="99"/>
      <c r="MRW45" s="99"/>
      <c r="MRX45" s="99"/>
      <c r="MRY45" s="99"/>
      <c r="MRZ45" s="99"/>
      <c r="MSA45" s="99"/>
      <c r="MSB45" s="99"/>
      <c r="MSC45" s="99"/>
      <c r="MSD45" s="99"/>
      <c r="MSE45" s="99"/>
      <c r="MSF45" s="99"/>
      <c r="MSG45" s="99"/>
      <c r="MSH45" s="99"/>
      <c r="MSI45" s="99"/>
      <c r="MSJ45" s="99"/>
      <c r="MSK45" s="99"/>
      <c r="MSL45" s="99"/>
      <c r="MSM45" s="99"/>
      <c r="MSN45" s="99"/>
      <c r="MSO45" s="99"/>
      <c r="MSP45" s="99"/>
      <c r="MSQ45" s="99"/>
      <c r="MSR45" s="99"/>
      <c r="MSS45" s="99"/>
      <c r="MST45" s="99"/>
      <c r="MSU45" s="99"/>
      <c r="MSV45" s="99"/>
      <c r="MSW45" s="99"/>
      <c r="MSX45" s="99"/>
      <c r="MSY45" s="99"/>
      <c r="MSZ45" s="99"/>
      <c r="MTA45" s="99"/>
      <c r="MTB45" s="99"/>
      <c r="MTC45" s="99"/>
      <c r="MTD45" s="99"/>
      <c r="MTE45" s="99"/>
      <c r="MTF45" s="99"/>
      <c r="MTG45" s="99"/>
      <c r="MTH45" s="99"/>
      <c r="MTI45" s="99"/>
      <c r="MTJ45" s="99"/>
      <c r="MTK45" s="99"/>
      <c r="MTL45" s="99"/>
      <c r="MTM45" s="99"/>
      <c r="MTN45" s="99"/>
      <c r="MTO45" s="99"/>
      <c r="MTP45" s="99"/>
      <c r="MTQ45" s="99"/>
      <c r="MTR45" s="99"/>
      <c r="MTS45" s="99"/>
      <c r="MTT45" s="99"/>
      <c r="MTU45" s="99"/>
      <c r="MTV45" s="99"/>
      <c r="MTW45" s="99"/>
      <c r="MTX45" s="99"/>
      <c r="MTY45" s="99"/>
      <c r="MTZ45" s="99"/>
      <c r="MUA45" s="99"/>
      <c r="MUB45" s="99"/>
      <c r="MUC45" s="99"/>
      <c r="MUD45" s="99"/>
      <c r="MUE45" s="99"/>
      <c r="MUF45" s="99"/>
      <c r="MUG45" s="99"/>
      <c r="MUH45" s="99"/>
      <c r="MUI45" s="99"/>
      <c r="MUJ45" s="99"/>
      <c r="MUK45" s="99"/>
      <c r="MUL45" s="99"/>
      <c r="MUM45" s="99"/>
      <c r="MUN45" s="99"/>
      <c r="MUO45" s="99"/>
      <c r="MUP45" s="99"/>
      <c r="MUQ45" s="99"/>
      <c r="MUR45" s="99"/>
      <c r="MUS45" s="99"/>
      <c r="MUT45" s="99"/>
      <c r="MUU45" s="99"/>
      <c r="MUV45" s="99"/>
      <c r="MUW45" s="99"/>
      <c r="MUX45" s="99"/>
      <c r="MUY45" s="99"/>
      <c r="MUZ45" s="99"/>
      <c r="MVA45" s="99"/>
      <c r="MVB45" s="99"/>
      <c r="MVC45" s="99"/>
      <c r="MVD45" s="99"/>
      <c r="MVE45" s="99"/>
      <c r="MVF45" s="99"/>
      <c r="MVG45" s="99"/>
      <c r="MVH45" s="99"/>
      <c r="MVI45" s="99"/>
      <c r="MVJ45" s="99"/>
      <c r="MVK45" s="99"/>
      <c r="MVL45" s="99"/>
      <c r="MVM45" s="99"/>
      <c r="MVN45" s="99"/>
      <c r="MVO45" s="99"/>
      <c r="MVP45" s="99"/>
      <c r="MVQ45" s="99"/>
      <c r="MVR45" s="99"/>
      <c r="MVS45" s="99"/>
      <c r="MVT45" s="99"/>
      <c r="MVU45" s="99"/>
      <c r="MVV45" s="99"/>
      <c r="MVW45" s="99"/>
      <c r="MVX45" s="99"/>
      <c r="MVY45" s="99"/>
      <c r="MVZ45" s="99"/>
      <c r="MWA45" s="99"/>
      <c r="MWB45" s="99"/>
      <c r="MWC45" s="99"/>
      <c r="MWD45" s="99"/>
      <c r="MWE45" s="99"/>
      <c r="MWF45" s="99"/>
      <c r="MWG45" s="99"/>
      <c r="MWH45" s="99"/>
      <c r="MWI45" s="99"/>
      <c r="MWJ45" s="99"/>
      <c r="MWK45" s="99"/>
      <c r="MWL45" s="99"/>
      <c r="MWM45" s="99"/>
      <c r="MWN45" s="99"/>
      <c r="MWO45" s="99"/>
      <c r="MWP45" s="99"/>
      <c r="MWQ45" s="99"/>
      <c r="MWR45" s="99"/>
      <c r="MWS45" s="99"/>
      <c r="MWT45" s="99"/>
      <c r="MWU45" s="99"/>
      <c r="MWV45" s="99"/>
      <c r="MWW45" s="99"/>
      <c r="MWX45" s="99"/>
      <c r="MWY45" s="99"/>
      <c r="MWZ45" s="99"/>
      <c r="MXA45" s="99"/>
      <c r="MXB45" s="99"/>
      <c r="MXC45" s="99"/>
      <c r="MXD45" s="99"/>
      <c r="MXE45" s="99"/>
      <c r="MXF45" s="99"/>
      <c r="MXG45" s="99"/>
      <c r="MXH45" s="99"/>
      <c r="MXI45" s="99"/>
      <c r="MXJ45" s="99"/>
      <c r="MXK45" s="99"/>
      <c r="MXL45" s="99"/>
      <c r="MXM45" s="99"/>
      <c r="MXN45" s="99"/>
      <c r="MXO45" s="99"/>
      <c r="MXP45" s="99"/>
      <c r="MXQ45" s="99"/>
      <c r="MXR45" s="99"/>
      <c r="MXS45" s="99"/>
      <c r="MXT45" s="99"/>
      <c r="MXU45" s="99"/>
      <c r="MXV45" s="99"/>
      <c r="MXW45" s="99"/>
      <c r="MXX45" s="99"/>
      <c r="MXY45" s="99"/>
      <c r="MXZ45" s="99"/>
      <c r="MYA45" s="99"/>
      <c r="MYB45" s="99"/>
      <c r="MYC45" s="99"/>
      <c r="MYD45" s="99"/>
      <c r="MYE45" s="99"/>
      <c r="MYF45" s="99"/>
      <c r="MYG45" s="99"/>
      <c r="MYH45" s="99"/>
      <c r="MYI45" s="99"/>
      <c r="MYJ45" s="99"/>
      <c r="MYK45" s="99"/>
      <c r="MYL45" s="99"/>
      <c r="MYM45" s="99"/>
      <c r="MYN45" s="99"/>
      <c r="MYO45" s="99"/>
      <c r="MYP45" s="99"/>
      <c r="MYQ45" s="99"/>
      <c r="MYR45" s="99"/>
      <c r="MYS45" s="99"/>
      <c r="MYT45" s="99"/>
      <c r="MYU45" s="99"/>
      <c r="MYV45" s="99"/>
      <c r="MYW45" s="99"/>
      <c r="MYX45" s="99"/>
      <c r="MYY45" s="99"/>
      <c r="MYZ45" s="99"/>
      <c r="MZA45" s="99"/>
      <c r="MZB45" s="99"/>
      <c r="MZC45" s="99"/>
      <c r="MZD45" s="99"/>
      <c r="MZE45" s="99"/>
      <c r="MZF45" s="99"/>
      <c r="MZG45" s="99"/>
      <c r="MZH45" s="99"/>
      <c r="MZI45" s="99"/>
      <c r="MZJ45" s="99"/>
      <c r="MZK45" s="99"/>
      <c r="MZL45" s="99"/>
      <c r="MZM45" s="99"/>
      <c r="MZN45" s="99"/>
      <c r="MZO45" s="99"/>
      <c r="MZP45" s="99"/>
      <c r="MZQ45" s="99"/>
      <c r="MZR45" s="99"/>
      <c r="MZS45" s="99"/>
      <c r="MZT45" s="99"/>
      <c r="MZU45" s="99"/>
      <c r="MZV45" s="99"/>
      <c r="MZW45" s="99"/>
      <c r="MZX45" s="99"/>
      <c r="MZY45" s="99"/>
      <c r="MZZ45" s="99"/>
      <c r="NAA45" s="99"/>
      <c r="NAB45" s="99"/>
      <c r="NAC45" s="99"/>
      <c r="NAD45" s="99"/>
      <c r="NAE45" s="99"/>
      <c r="NAF45" s="99"/>
      <c r="NAG45" s="99"/>
      <c r="NAH45" s="99"/>
      <c r="NAI45" s="99"/>
      <c r="NAJ45" s="99"/>
      <c r="NAK45" s="99"/>
      <c r="NAL45" s="99"/>
      <c r="NAM45" s="99"/>
      <c r="NAN45" s="99"/>
      <c r="NAO45" s="99"/>
      <c r="NAP45" s="99"/>
      <c r="NAQ45" s="99"/>
      <c r="NAR45" s="99"/>
      <c r="NAS45" s="99"/>
      <c r="NAT45" s="99"/>
      <c r="NAU45" s="99"/>
      <c r="NAV45" s="99"/>
      <c r="NAW45" s="99"/>
      <c r="NAX45" s="99"/>
      <c r="NAY45" s="99"/>
      <c r="NAZ45" s="99"/>
      <c r="NBA45" s="99"/>
      <c r="NBB45" s="99"/>
      <c r="NBC45" s="99"/>
      <c r="NBD45" s="99"/>
      <c r="NBE45" s="99"/>
      <c r="NBF45" s="99"/>
      <c r="NBG45" s="99"/>
      <c r="NBH45" s="99"/>
      <c r="NBI45" s="99"/>
      <c r="NBJ45" s="99"/>
      <c r="NBK45" s="99"/>
      <c r="NBL45" s="99"/>
      <c r="NBM45" s="99"/>
      <c r="NBN45" s="99"/>
      <c r="NBO45" s="99"/>
      <c r="NBP45" s="99"/>
      <c r="NBQ45" s="99"/>
      <c r="NBR45" s="99"/>
      <c r="NBS45" s="99"/>
      <c r="NBT45" s="99"/>
      <c r="NBU45" s="99"/>
      <c r="NBV45" s="99"/>
      <c r="NBW45" s="99"/>
      <c r="NBX45" s="99"/>
      <c r="NBY45" s="99"/>
      <c r="NBZ45" s="99"/>
      <c r="NCA45" s="99"/>
      <c r="NCB45" s="99"/>
      <c r="NCC45" s="99"/>
      <c r="NCD45" s="99"/>
      <c r="NCE45" s="99"/>
      <c r="NCF45" s="99"/>
      <c r="NCG45" s="99"/>
      <c r="NCH45" s="99"/>
      <c r="NCI45" s="99"/>
      <c r="NCJ45" s="99"/>
      <c r="NCK45" s="99"/>
      <c r="NCL45" s="99"/>
      <c r="NCM45" s="99"/>
      <c r="NCN45" s="99"/>
      <c r="NCO45" s="99"/>
      <c r="NCP45" s="99"/>
      <c r="NCQ45" s="99"/>
      <c r="NCR45" s="99"/>
      <c r="NCS45" s="99"/>
      <c r="NCT45" s="99"/>
      <c r="NCU45" s="99"/>
      <c r="NCV45" s="99"/>
      <c r="NCW45" s="99"/>
      <c r="NCX45" s="99"/>
      <c r="NCY45" s="99"/>
      <c r="NCZ45" s="99"/>
      <c r="NDA45" s="99"/>
      <c r="NDB45" s="99"/>
      <c r="NDC45" s="99"/>
      <c r="NDD45" s="99"/>
      <c r="NDE45" s="99"/>
      <c r="NDF45" s="99"/>
      <c r="NDG45" s="99"/>
      <c r="NDH45" s="99"/>
      <c r="NDI45" s="99"/>
      <c r="NDJ45" s="99"/>
      <c r="NDK45" s="99"/>
      <c r="NDL45" s="99"/>
      <c r="NDM45" s="99"/>
      <c r="NDN45" s="99"/>
      <c r="NDO45" s="99"/>
      <c r="NDP45" s="99"/>
      <c r="NDQ45" s="99"/>
      <c r="NDR45" s="99"/>
      <c r="NDS45" s="99"/>
      <c r="NDT45" s="99"/>
      <c r="NDU45" s="99"/>
      <c r="NDV45" s="99"/>
      <c r="NDW45" s="99"/>
      <c r="NDX45" s="99"/>
      <c r="NDY45" s="99"/>
      <c r="NDZ45" s="99"/>
      <c r="NEA45" s="99"/>
      <c r="NEB45" s="99"/>
      <c r="NEC45" s="99"/>
      <c r="NED45" s="99"/>
      <c r="NEE45" s="99"/>
      <c r="NEF45" s="99"/>
      <c r="NEG45" s="99"/>
      <c r="NEH45" s="99"/>
      <c r="NEI45" s="99"/>
      <c r="NEJ45" s="99"/>
      <c r="NEK45" s="99"/>
      <c r="NEL45" s="99"/>
      <c r="NEM45" s="99"/>
      <c r="NEN45" s="99"/>
      <c r="NEO45" s="99"/>
      <c r="NEP45" s="99"/>
      <c r="NEQ45" s="99"/>
      <c r="NER45" s="99"/>
      <c r="NES45" s="99"/>
      <c r="NET45" s="99"/>
      <c r="NEU45" s="99"/>
      <c r="NEV45" s="99"/>
      <c r="NEW45" s="99"/>
      <c r="NEX45" s="99"/>
      <c r="NEY45" s="99"/>
      <c r="NEZ45" s="99"/>
      <c r="NFA45" s="99"/>
      <c r="NFB45" s="99"/>
      <c r="NFC45" s="99"/>
      <c r="NFD45" s="99"/>
      <c r="NFE45" s="99"/>
      <c r="NFF45" s="99"/>
      <c r="NFG45" s="99"/>
      <c r="NFH45" s="99"/>
      <c r="NFI45" s="99"/>
      <c r="NFJ45" s="99"/>
      <c r="NFK45" s="99"/>
      <c r="NFL45" s="99"/>
      <c r="NFM45" s="99"/>
      <c r="NFN45" s="99"/>
      <c r="NFO45" s="99"/>
      <c r="NFP45" s="99"/>
      <c r="NFQ45" s="99"/>
      <c r="NFR45" s="99"/>
      <c r="NFS45" s="99"/>
      <c r="NFT45" s="99"/>
      <c r="NFU45" s="99"/>
      <c r="NFV45" s="99"/>
      <c r="NFW45" s="99"/>
      <c r="NFX45" s="99"/>
      <c r="NFY45" s="99"/>
      <c r="NFZ45" s="99"/>
      <c r="NGA45" s="99"/>
      <c r="NGB45" s="99"/>
      <c r="NGC45" s="99"/>
      <c r="NGD45" s="99"/>
      <c r="NGE45" s="99"/>
      <c r="NGF45" s="99"/>
      <c r="NGG45" s="99"/>
      <c r="NGH45" s="99"/>
      <c r="NGI45" s="99"/>
      <c r="NGJ45" s="99"/>
      <c r="NGK45" s="99"/>
      <c r="NGL45" s="99"/>
      <c r="NGM45" s="99"/>
      <c r="NGN45" s="99"/>
      <c r="NGO45" s="99"/>
      <c r="NGP45" s="99"/>
      <c r="NGQ45" s="99"/>
      <c r="NGR45" s="99"/>
      <c r="NGS45" s="99"/>
      <c r="NGT45" s="99"/>
      <c r="NGU45" s="99"/>
      <c r="NGV45" s="99"/>
      <c r="NGW45" s="99"/>
      <c r="NGX45" s="99"/>
      <c r="NGY45" s="99"/>
      <c r="NGZ45" s="99"/>
      <c r="NHA45" s="99"/>
      <c r="NHB45" s="99"/>
      <c r="NHC45" s="99"/>
      <c r="NHD45" s="99"/>
      <c r="NHE45" s="99"/>
      <c r="NHF45" s="99"/>
      <c r="NHG45" s="99"/>
      <c r="NHH45" s="99"/>
      <c r="NHI45" s="99"/>
      <c r="NHJ45" s="99"/>
      <c r="NHK45" s="99"/>
      <c r="NHL45" s="99"/>
      <c r="NHM45" s="99"/>
      <c r="NHN45" s="99"/>
      <c r="NHO45" s="99"/>
      <c r="NHP45" s="99"/>
      <c r="NHQ45" s="99"/>
      <c r="NHR45" s="99"/>
      <c r="NHS45" s="99"/>
      <c r="NHT45" s="99"/>
      <c r="NHU45" s="99"/>
      <c r="NHV45" s="99"/>
      <c r="NHW45" s="99"/>
      <c r="NHX45" s="99"/>
      <c r="NHY45" s="99"/>
      <c r="NHZ45" s="99"/>
      <c r="NIA45" s="99"/>
      <c r="NIB45" s="99"/>
      <c r="NIC45" s="99"/>
      <c r="NID45" s="99"/>
      <c r="NIE45" s="99"/>
      <c r="NIF45" s="99"/>
      <c r="NIG45" s="99"/>
      <c r="NIH45" s="99"/>
      <c r="NII45" s="99"/>
      <c r="NIJ45" s="99"/>
      <c r="NIK45" s="99"/>
      <c r="NIL45" s="99"/>
      <c r="NIM45" s="99"/>
      <c r="NIN45" s="99"/>
      <c r="NIO45" s="99"/>
      <c r="NIP45" s="99"/>
      <c r="NIQ45" s="99"/>
      <c r="NIR45" s="99"/>
      <c r="NIS45" s="99"/>
      <c r="NIT45" s="99"/>
      <c r="NIU45" s="99"/>
      <c r="NIV45" s="99"/>
      <c r="NIW45" s="99"/>
      <c r="NIX45" s="99"/>
      <c r="NIY45" s="99"/>
      <c r="NIZ45" s="99"/>
      <c r="NJA45" s="99"/>
      <c r="NJB45" s="99"/>
      <c r="NJC45" s="99"/>
      <c r="NJD45" s="99"/>
      <c r="NJE45" s="99"/>
      <c r="NJF45" s="99"/>
      <c r="NJG45" s="99"/>
      <c r="NJH45" s="99"/>
      <c r="NJI45" s="99"/>
      <c r="NJJ45" s="99"/>
      <c r="NJK45" s="99"/>
      <c r="NJL45" s="99"/>
      <c r="NJM45" s="99"/>
      <c r="NJN45" s="99"/>
      <c r="NJO45" s="99"/>
      <c r="NJP45" s="99"/>
      <c r="NJQ45" s="99"/>
      <c r="NJR45" s="99"/>
      <c r="NJS45" s="99"/>
      <c r="NJT45" s="99"/>
      <c r="NJU45" s="99"/>
      <c r="NJV45" s="99"/>
      <c r="NJW45" s="99"/>
      <c r="NJX45" s="99"/>
      <c r="NJY45" s="99"/>
      <c r="NJZ45" s="99"/>
      <c r="NKA45" s="99"/>
      <c r="NKB45" s="99"/>
      <c r="NKC45" s="99"/>
      <c r="NKD45" s="99"/>
      <c r="NKE45" s="99"/>
      <c r="NKF45" s="99"/>
      <c r="NKG45" s="99"/>
      <c r="NKH45" s="99"/>
      <c r="NKI45" s="99"/>
      <c r="NKJ45" s="99"/>
      <c r="NKK45" s="99"/>
      <c r="NKL45" s="99"/>
      <c r="NKM45" s="99"/>
      <c r="NKN45" s="99"/>
      <c r="NKO45" s="99"/>
      <c r="NKP45" s="99"/>
      <c r="NKQ45" s="99"/>
      <c r="NKR45" s="99"/>
      <c r="NKS45" s="99"/>
      <c r="NKT45" s="99"/>
      <c r="NKU45" s="99"/>
      <c r="NKV45" s="99"/>
      <c r="NKW45" s="99"/>
      <c r="NKX45" s="99"/>
      <c r="NKY45" s="99"/>
      <c r="NKZ45" s="99"/>
      <c r="NLA45" s="99"/>
      <c r="NLB45" s="99"/>
      <c r="NLC45" s="99"/>
      <c r="NLD45" s="99"/>
      <c r="NLE45" s="99"/>
      <c r="NLF45" s="99"/>
      <c r="NLG45" s="99"/>
      <c r="NLH45" s="99"/>
      <c r="NLI45" s="99"/>
      <c r="NLJ45" s="99"/>
      <c r="NLK45" s="99"/>
      <c r="NLL45" s="99"/>
      <c r="NLM45" s="99"/>
      <c r="NLN45" s="99"/>
      <c r="NLO45" s="99"/>
      <c r="NLP45" s="99"/>
      <c r="NLQ45" s="99"/>
      <c r="NLR45" s="99"/>
      <c r="NLS45" s="99"/>
      <c r="NLT45" s="99"/>
      <c r="NLU45" s="99"/>
      <c r="NLV45" s="99"/>
      <c r="NLW45" s="99"/>
      <c r="NLX45" s="99"/>
      <c r="NLY45" s="99"/>
      <c r="NLZ45" s="99"/>
      <c r="NMA45" s="99"/>
      <c r="NMB45" s="99"/>
      <c r="NMC45" s="99"/>
      <c r="NMD45" s="99"/>
      <c r="NME45" s="99"/>
      <c r="NMF45" s="99"/>
      <c r="NMG45" s="99"/>
      <c r="NMH45" s="99"/>
      <c r="NMI45" s="99"/>
      <c r="NMJ45" s="99"/>
      <c r="NMK45" s="99"/>
      <c r="NML45" s="99"/>
      <c r="NMM45" s="99"/>
      <c r="NMN45" s="99"/>
      <c r="NMO45" s="99"/>
      <c r="NMP45" s="99"/>
      <c r="NMQ45" s="99"/>
      <c r="NMR45" s="99"/>
      <c r="NMS45" s="99"/>
      <c r="NMT45" s="99"/>
      <c r="NMU45" s="99"/>
      <c r="NMV45" s="99"/>
      <c r="NMW45" s="99"/>
      <c r="NMX45" s="99"/>
      <c r="NMY45" s="99"/>
      <c r="NMZ45" s="99"/>
      <c r="NNA45" s="99"/>
      <c r="NNB45" s="99"/>
      <c r="NNC45" s="99"/>
      <c r="NND45" s="99"/>
      <c r="NNE45" s="99"/>
      <c r="NNF45" s="99"/>
      <c r="NNG45" s="99"/>
      <c r="NNH45" s="99"/>
      <c r="NNI45" s="99"/>
      <c r="NNJ45" s="99"/>
      <c r="NNK45" s="99"/>
      <c r="NNL45" s="99"/>
      <c r="NNM45" s="99"/>
      <c r="NNN45" s="99"/>
      <c r="NNO45" s="99"/>
      <c r="NNP45" s="99"/>
      <c r="NNQ45" s="99"/>
      <c r="NNR45" s="99"/>
      <c r="NNS45" s="99"/>
      <c r="NNT45" s="99"/>
      <c r="NNU45" s="99"/>
      <c r="NNV45" s="99"/>
      <c r="NNW45" s="99"/>
      <c r="NNX45" s="99"/>
      <c r="NNY45" s="99"/>
      <c r="NNZ45" s="99"/>
      <c r="NOA45" s="99"/>
      <c r="NOB45" s="99"/>
      <c r="NOC45" s="99"/>
      <c r="NOD45" s="99"/>
      <c r="NOE45" s="99"/>
      <c r="NOF45" s="99"/>
      <c r="NOG45" s="99"/>
      <c r="NOH45" s="99"/>
      <c r="NOI45" s="99"/>
      <c r="NOJ45" s="99"/>
      <c r="NOK45" s="99"/>
      <c r="NOL45" s="99"/>
      <c r="NOM45" s="99"/>
      <c r="NON45" s="99"/>
      <c r="NOO45" s="99"/>
      <c r="NOP45" s="99"/>
      <c r="NOQ45" s="99"/>
      <c r="NOR45" s="99"/>
      <c r="NOS45" s="99"/>
      <c r="NOT45" s="99"/>
      <c r="NOU45" s="99"/>
      <c r="NOV45" s="99"/>
      <c r="NOW45" s="99"/>
      <c r="NOX45" s="99"/>
      <c r="NOY45" s="99"/>
      <c r="NOZ45" s="99"/>
      <c r="NPA45" s="99"/>
      <c r="NPB45" s="99"/>
      <c r="NPC45" s="99"/>
      <c r="NPD45" s="99"/>
      <c r="NPE45" s="99"/>
      <c r="NPF45" s="99"/>
      <c r="NPG45" s="99"/>
      <c r="NPH45" s="99"/>
      <c r="NPI45" s="99"/>
      <c r="NPJ45" s="99"/>
      <c r="NPK45" s="99"/>
      <c r="NPL45" s="99"/>
      <c r="NPM45" s="99"/>
      <c r="NPN45" s="99"/>
      <c r="NPO45" s="99"/>
      <c r="NPP45" s="99"/>
      <c r="NPQ45" s="99"/>
      <c r="NPR45" s="99"/>
      <c r="NPS45" s="99"/>
      <c r="NPT45" s="99"/>
      <c r="NPU45" s="99"/>
      <c r="NPV45" s="99"/>
      <c r="NPW45" s="99"/>
      <c r="NPX45" s="99"/>
      <c r="NPY45" s="99"/>
      <c r="NPZ45" s="99"/>
      <c r="NQA45" s="99"/>
      <c r="NQB45" s="99"/>
      <c r="NQC45" s="99"/>
      <c r="NQD45" s="99"/>
      <c r="NQE45" s="99"/>
      <c r="NQF45" s="99"/>
      <c r="NQG45" s="99"/>
      <c r="NQH45" s="99"/>
      <c r="NQI45" s="99"/>
      <c r="NQJ45" s="99"/>
      <c r="NQK45" s="99"/>
      <c r="NQL45" s="99"/>
      <c r="NQM45" s="99"/>
      <c r="NQN45" s="99"/>
      <c r="NQO45" s="99"/>
      <c r="NQP45" s="99"/>
      <c r="NQQ45" s="99"/>
      <c r="NQR45" s="99"/>
      <c r="NQS45" s="99"/>
      <c r="NQT45" s="99"/>
      <c r="NQU45" s="99"/>
      <c r="NQV45" s="99"/>
      <c r="NQW45" s="99"/>
      <c r="NQX45" s="99"/>
      <c r="NQY45" s="99"/>
      <c r="NQZ45" s="99"/>
      <c r="NRA45" s="99"/>
      <c r="NRB45" s="99"/>
      <c r="NRC45" s="99"/>
      <c r="NRD45" s="99"/>
      <c r="NRE45" s="99"/>
      <c r="NRF45" s="99"/>
      <c r="NRG45" s="99"/>
      <c r="NRH45" s="99"/>
      <c r="NRI45" s="99"/>
      <c r="NRJ45" s="99"/>
      <c r="NRK45" s="99"/>
      <c r="NRL45" s="99"/>
      <c r="NRM45" s="99"/>
      <c r="NRN45" s="99"/>
      <c r="NRO45" s="99"/>
      <c r="NRP45" s="99"/>
      <c r="NRQ45" s="99"/>
      <c r="NRR45" s="99"/>
      <c r="NRS45" s="99"/>
      <c r="NRT45" s="99"/>
      <c r="NRU45" s="99"/>
      <c r="NRV45" s="99"/>
      <c r="NRW45" s="99"/>
      <c r="NRX45" s="99"/>
      <c r="NRY45" s="99"/>
      <c r="NRZ45" s="99"/>
      <c r="NSA45" s="99"/>
      <c r="NSB45" s="99"/>
      <c r="NSC45" s="99"/>
      <c r="NSD45" s="99"/>
      <c r="NSE45" s="99"/>
      <c r="NSF45" s="99"/>
      <c r="NSG45" s="99"/>
      <c r="NSH45" s="99"/>
      <c r="NSI45" s="99"/>
      <c r="NSJ45" s="99"/>
      <c r="NSK45" s="99"/>
      <c r="NSL45" s="99"/>
      <c r="NSM45" s="99"/>
      <c r="NSN45" s="99"/>
      <c r="NSO45" s="99"/>
      <c r="NSP45" s="99"/>
      <c r="NSQ45" s="99"/>
      <c r="NSR45" s="99"/>
      <c r="NSS45" s="99"/>
      <c r="NST45" s="99"/>
      <c r="NSU45" s="99"/>
      <c r="NSV45" s="99"/>
      <c r="NSW45" s="99"/>
      <c r="NSX45" s="99"/>
      <c r="NSY45" s="99"/>
      <c r="NSZ45" s="99"/>
      <c r="NTA45" s="99"/>
      <c r="NTB45" s="99"/>
      <c r="NTC45" s="99"/>
      <c r="NTD45" s="99"/>
      <c r="NTE45" s="99"/>
      <c r="NTF45" s="99"/>
      <c r="NTG45" s="99"/>
      <c r="NTH45" s="99"/>
      <c r="NTI45" s="99"/>
      <c r="NTJ45" s="99"/>
      <c r="NTK45" s="99"/>
      <c r="NTL45" s="99"/>
      <c r="NTM45" s="99"/>
      <c r="NTN45" s="99"/>
      <c r="NTO45" s="99"/>
      <c r="NTP45" s="99"/>
      <c r="NTQ45" s="99"/>
      <c r="NTR45" s="99"/>
      <c r="NTS45" s="99"/>
      <c r="NTT45" s="99"/>
      <c r="NTU45" s="99"/>
      <c r="NTV45" s="99"/>
      <c r="NTW45" s="99"/>
      <c r="NTX45" s="99"/>
      <c r="NTY45" s="99"/>
      <c r="NTZ45" s="99"/>
      <c r="NUA45" s="99"/>
      <c r="NUB45" s="99"/>
      <c r="NUC45" s="99"/>
      <c r="NUD45" s="99"/>
      <c r="NUE45" s="99"/>
      <c r="NUF45" s="99"/>
      <c r="NUG45" s="99"/>
      <c r="NUH45" s="99"/>
      <c r="NUI45" s="99"/>
      <c r="NUJ45" s="99"/>
      <c r="NUK45" s="99"/>
      <c r="NUL45" s="99"/>
      <c r="NUM45" s="99"/>
      <c r="NUN45" s="99"/>
      <c r="NUO45" s="99"/>
      <c r="NUP45" s="99"/>
      <c r="NUQ45" s="99"/>
      <c r="NUR45" s="99"/>
      <c r="NUS45" s="99"/>
      <c r="NUT45" s="99"/>
      <c r="NUU45" s="99"/>
      <c r="NUV45" s="99"/>
      <c r="NUW45" s="99"/>
      <c r="NUX45" s="99"/>
      <c r="NUY45" s="99"/>
      <c r="NUZ45" s="99"/>
      <c r="NVA45" s="99"/>
      <c r="NVB45" s="99"/>
      <c r="NVC45" s="99"/>
      <c r="NVD45" s="99"/>
      <c r="NVE45" s="99"/>
      <c r="NVF45" s="99"/>
      <c r="NVG45" s="99"/>
      <c r="NVH45" s="99"/>
      <c r="NVI45" s="99"/>
      <c r="NVJ45" s="99"/>
      <c r="NVK45" s="99"/>
      <c r="NVL45" s="99"/>
      <c r="NVM45" s="99"/>
      <c r="NVN45" s="99"/>
      <c r="NVO45" s="99"/>
      <c r="NVP45" s="99"/>
      <c r="NVQ45" s="99"/>
      <c r="NVR45" s="99"/>
      <c r="NVS45" s="99"/>
      <c r="NVT45" s="99"/>
      <c r="NVU45" s="99"/>
      <c r="NVV45" s="99"/>
      <c r="NVW45" s="99"/>
      <c r="NVX45" s="99"/>
      <c r="NVY45" s="99"/>
      <c r="NVZ45" s="99"/>
      <c r="NWA45" s="99"/>
      <c r="NWB45" s="99"/>
      <c r="NWC45" s="99"/>
      <c r="NWD45" s="99"/>
      <c r="NWE45" s="99"/>
      <c r="NWF45" s="99"/>
      <c r="NWG45" s="99"/>
      <c r="NWH45" s="99"/>
      <c r="NWI45" s="99"/>
      <c r="NWJ45" s="99"/>
      <c r="NWK45" s="99"/>
      <c r="NWL45" s="99"/>
      <c r="NWM45" s="99"/>
      <c r="NWN45" s="99"/>
      <c r="NWO45" s="99"/>
      <c r="NWP45" s="99"/>
      <c r="NWQ45" s="99"/>
      <c r="NWR45" s="99"/>
      <c r="NWS45" s="99"/>
      <c r="NWT45" s="99"/>
      <c r="NWU45" s="99"/>
      <c r="NWV45" s="99"/>
      <c r="NWW45" s="99"/>
      <c r="NWX45" s="99"/>
      <c r="NWY45" s="99"/>
      <c r="NWZ45" s="99"/>
      <c r="NXA45" s="99"/>
      <c r="NXB45" s="99"/>
      <c r="NXC45" s="99"/>
      <c r="NXD45" s="99"/>
      <c r="NXE45" s="99"/>
      <c r="NXF45" s="99"/>
      <c r="NXG45" s="99"/>
      <c r="NXH45" s="99"/>
      <c r="NXI45" s="99"/>
      <c r="NXJ45" s="99"/>
      <c r="NXK45" s="99"/>
      <c r="NXL45" s="99"/>
      <c r="NXM45" s="99"/>
      <c r="NXN45" s="99"/>
      <c r="NXO45" s="99"/>
      <c r="NXP45" s="99"/>
      <c r="NXQ45" s="99"/>
      <c r="NXR45" s="99"/>
      <c r="NXS45" s="99"/>
      <c r="NXT45" s="99"/>
      <c r="NXU45" s="99"/>
      <c r="NXV45" s="99"/>
      <c r="NXW45" s="99"/>
      <c r="NXX45" s="99"/>
      <c r="NXY45" s="99"/>
      <c r="NXZ45" s="99"/>
      <c r="NYA45" s="99"/>
      <c r="NYB45" s="99"/>
      <c r="NYC45" s="99"/>
      <c r="NYD45" s="99"/>
      <c r="NYE45" s="99"/>
      <c r="NYF45" s="99"/>
      <c r="NYG45" s="99"/>
      <c r="NYH45" s="99"/>
      <c r="NYI45" s="99"/>
      <c r="NYJ45" s="99"/>
      <c r="NYK45" s="99"/>
      <c r="NYL45" s="99"/>
      <c r="NYM45" s="99"/>
      <c r="NYN45" s="99"/>
      <c r="NYO45" s="99"/>
      <c r="NYP45" s="99"/>
      <c r="NYQ45" s="99"/>
      <c r="NYR45" s="99"/>
      <c r="NYS45" s="99"/>
      <c r="NYT45" s="99"/>
      <c r="NYU45" s="99"/>
      <c r="NYV45" s="99"/>
      <c r="NYW45" s="99"/>
      <c r="NYX45" s="99"/>
      <c r="NYY45" s="99"/>
      <c r="NYZ45" s="99"/>
      <c r="NZA45" s="99"/>
      <c r="NZB45" s="99"/>
      <c r="NZC45" s="99"/>
      <c r="NZD45" s="99"/>
      <c r="NZE45" s="99"/>
      <c r="NZF45" s="99"/>
      <c r="NZG45" s="99"/>
      <c r="NZH45" s="99"/>
      <c r="NZI45" s="99"/>
      <c r="NZJ45" s="99"/>
      <c r="NZK45" s="99"/>
      <c r="NZL45" s="99"/>
      <c r="NZM45" s="99"/>
      <c r="NZN45" s="99"/>
      <c r="NZO45" s="99"/>
      <c r="NZP45" s="99"/>
      <c r="NZQ45" s="99"/>
      <c r="NZR45" s="99"/>
      <c r="NZS45" s="99"/>
      <c r="NZT45" s="99"/>
      <c r="NZU45" s="99"/>
      <c r="NZV45" s="99"/>
      <c r="NZW45" s="99"/>
      <c r="NZX45" s="99"/>
      <c r="NZY45" s="99"/>
      <c r="NZZ45" s="99"/>
      <c r="OAA45" s="99"/>
      <c r="OAB45" s="99"/>
      <c r="OAC45" s="99"/>
      <c r="OAD45" s="99"/>
      <c r="OAE45" s="99"/>
      <c r="OAF45" s="99"/>
      <c r="OAG45" s="99"/>
      <c r="OAH45" s="99"/>
      <c r="OAI45" s="99"/>
      <c r="OAJ45" s="99"/>
      <c r="OAK45" s="99"/>
      <c r="OAL45" s="99"/>
      <c r="OAM45" s="99"/>
      <c r="OAN45" s="99"/>
      <c r="OAO45" s="99"/>
      <c r="OAP45" s="99"/>
      <c r="OAQ45" s="99"/>
      <c r="OAR45" s="99"/>
      <c r="OAS45" s="99"/>
      <c r="OAT45" s="99"/>
      <c r="OAU45" s="99"/>
      <c r="OAV45" s="99"/>
      <c r="OAW45" s="99"/>
      <c r="OAX45" s="99"/>
      <c r="OAY45" s="99"/>
      <c r="OAZ45" s="99"/>
      <c r="OBA45" s="99"/>
      <c r="OBB45" s="99"/>
      <c r="OBC45" s="99"/>
      <c r="OBD45" s="99"/>
      <c r="OBE45" s="99"/>
      <c r="OBF45" s="99"/>
      <c r="OBG45" s="99"/>
      <c r="OBH45" s="99"/>
      <c r="OBI45" s="99"/>
      <c r="OBJ45" s="99"/>
      <c r="OBK45" s="99"/>
      <c r="OBL45" s="99"/>
      <c r="OBM45" s="99"/>
      <c r="OBN45" s="99"/>
      <c r="OBO45" s="99"/>
      <c r="OBP45" s="99"/>
      <c r="OBQ45" s="99"/>
      <c r="OBR45" s="99"/>
      <c r="OBS45" s="99"/>
      <c r="OBT45" s="99"/>
      <c r="OBU45" s="99"/>
      <c r="OBV45" s="99"/>
      <c r="OBW45" s="99"/>
      <c r="OBX45" s="99"/>
      <c r="OBY45" s="99"/>
      <c r="OBZ45" s="99"/>
      <c r="OCA45" s="99"/>
      <c r="OCB45" s="99"/>
      <c r="OCC45" s="99"/>
      <c r="OCD45" s="99"/>
      <c r="OCE45" s="99"/>
      <c r="OCF45" s="99"/>
      <c r="OCG45" s="99"/>
      <c r="OCH45" s="99"/>
      <c r="OCI45" s="99"/>
      <c r="OCJ45" s="99"/>
      <c r="OCK45" s="99"/>
      <c r="OCL45" s="99"/>
      <c r="OCM45" s="99"/>
      <c r="OCN45" s="99"/>
      <c r="OCO45" s="99"/>
      <c r="OCP45" s="99"/>
      <c r="OCQ45" s="99"/>
      <c r="OCR45" s="99"/>
      <c r="OCS45" s="99"/>
      <c r="OCT45" s="99"/>
      <c r="OCU45" s="99"/>
      <c r="OCV45" s="99"/>
      <c r="OCW45" s="99"/>
      <c r="OCX45" s="99"/>
      <c r="OCY45" s="99"/>
      <c r="OCZ45" s="99"/>
      <c r="ODA45" s="99"/>
      <c r="ODB45" s="99"/>
      <c r="ODC45" s="99"/>
      <c r="ODD45" s="99"/>
      <c r="ODE45" s="99"/>
      <c r="ODF45" s="99"/>
      <c r="ODG45" s="99"/>
      <c r="ODH45" s="99"/>
      <c r="ODI45" s="99"/>
      <c r="ODJ45" s="99"/>
      <c r="ODK45" s="99"/>
      <c r="ODL45" s="99"/>
      <c r="ODM45" s="99"/>
      <c r="ODN45" s="99"/>
      <c r="ODO45" s="99"/>
      <c r="ODP45" s="99"/>
      <c r="ODQ45" s="99"/>
      <c r="ODR45" s="99"/>
      <c r="ODS45" s="99"/>
      <c r="ODT45" s="99"/>
      <c r="ODU45" s="99"/>
      <c r="ODV45" s="99"/>
      <c r="ODW45" s="99"/>
      <c r="ODX45" s="99"/>
      <c r="ODY45" s="99"/>
      <c r="ODZ45" s="99"/>
      <c r="OEA45" s="99"/>
      <c r="OEB45" s="99"/>
      <c r="OEC45" s="99"/>
      <c r="OED45" s="99"/>
      <c r="OEE45" s="99"/>
      <c r="OEF45" s="99"/>
      <c r="OEG45" s="99"/>
      <c r="OEH45" s="99"/>
      <c r="OEI45" s="99"/>
      <c r="OEJ45" s="99"/>
      <c r="OEK45" s="99"/>
      <c r="OEL45" s="99"/>
      <c r="OEM45" s="99"/>
      <c r="OEN45" s="99"/>
      <c r="OEO45" s="99"/>
      <c r="OEP45" s="99"/>
      <c r="OEQ45" s="99"/>
      <c r="OER45" s="99"/>
      <c r="OES45" s="99"/>
      <c r="OET45" s="99"/>
      <c r="OEU45" s="99"/>
      <c r="OEV45" s="99"/>
      <c r="OEW45" s="99"/>
      <c r="OEX45" s="99"/>
      <c r="OEY45" s="99"/>
      <c r="OEZ45" s="99"/>
      <c r="OFA45" s="99"/>
      <c r="OFB45" s="99"/>
      <c r="OFC45" s="99"/>
      <c r="OFD45" s="99"/>
      <c r="OFE45" s="99"/>
      <c r="OFF45" s="99"/>
      <c r="OFG45" s="99"/>
      <c r="OFH45" s="99"/>
      <c r="OFI45" s="99"/>
      <c r="OFJ45" s="99"/>
      <c r="OFK45" s="99"/>
      <c r="OFL45" s="99"/>
      <c r="OFM45" s="99"/>
      <c r="OFN45" s="99"/>
      <c r="OFO45" s="99"/>
      <c r="OFP45" s="99"/>
      <c r="OFQ45" s="99"/>
      <c r="OFR45" s="99"/>
      <c r="OFS45" s="99"/>
      <c r="OFT45" s="99"/>
      <c r="OFU45" s="99"/>
      <c r="OFV45" s="99"/>
      <c r="OFW45" s="99"/>
      <c r="OFX45" s="99"/>
      <c r="OFY45" s="99"/>
      <c r="OFZ45" s="99"/>
      <c r="OGA45" s="99"/>
      <c r="OGB45" s="99"/>
      <c r="OGC45" s="99"/>
      <c r="OGD45" s="99"/>
      <c r="OGE45" s="99"/>
      <c r="OGF45" s="99"/>
      <c r="OGG45" s="99"/>
      <c r="OGH45" s="99"/>
      <c r="OGI45" s="99"/>
      <c r="OGJ45" s="99"/>
      <c r="OGK45" s="99"/>
      <c r="OGL45" s="99"/>
      <c r="OGM45" s="99"/>
      <c r="OGN45" s="99"/>
      <c r="OGO45" s="99"/>
      <c r="OGP45" s="99"/>
      <c r="OGQ45" s="99"/>
      <c r="OGR45" s="99"/>
      <c r="OGS45" s="99"/>
      <c r="OGT45" s="99"/>
      <c r="OGU45" s="99"/>
      <c r="OGV45" s="99"/>
      <c r="OGW45" s="99"/>
      <c r="OGX45" s="99"/>
      <c r="OGY45" s="99"/>
      <c r="OGZ45" s="99"/>
      <c r="OHA45" s="99"/>
      <c r="OHB45" s="99"/>
      <c r="OHC45" s="99"/>
      <c r="OHD45" s="99"/>
      <c r="OHE45" s="99"/>
      <c r="OHF45" s="99"/>
      <c r="OHG45" s="99"/>
      <c r="OHH45" s="99"/>
      <c r="OHI45" s="99"/>
      <c r="OHJ45" s="99"/>
      <c r="OHK45" s="99"/>
      <c r="OHL45" s="99"/>
      <c r="OHM45" s="99"/>
      <c r="OHN45" s="99"/>
      <c r="OHO45" s="99"/>
      <c r="OHP45" s="99"/>
      <c r="OHQ45" s="99"/>
      <c r="OHR45" s="99"/>
      <c r="OHS45" s="99"/>
      <c r="OHT45" s="99"/>
      <c r="OHU45" s="99"/>
      <c r="OHV45" s="99"/>
      <c r="OHW45" s="99"/>
      <c r="OHX45" s="99"/>
      <c r="OHY45" s="99"/>
      <c r="OHZ45" s="99"/>
      <c r="OIA45" s="99"/>
      <c r="OIB45" s="99"/>
      <c r="OIC45" s="99"/>
      <c r="OID45" s="99"/>
      <c r="OIE45" s="99"/>
      <c r="OIF45" s="99"/>
      <c r="OIG45" s="99"/>
      <c r="OIH45" s="99"/>
      <c r="OII45" s="99"/>
      <c r="OIJ45" s="99"/>
      <c r="OIK45" s="99"/>
      <c r="OIL45" s="99"/>
      <c r="OIM45" s="99"/>
      <c r="OIN45" s="99"/>
      <c r="OIO45" s="99"/>
      <c r="OIP45" s="99"/>
      <c r="OIQ45" s="99"/>
      <c r="OIR45" s="99"/>
      <c r="OIS45" s="99"/>
      <c r="OIT45" s="99"/>
      <c r="OIU45" s="99"/>
      <c r="OIV45" s="99"/>
      <c r="OIW45" s="99"/>
      <c r="OIX45" s="99"/>
      <c r="OIY45" s="99"/>
      <c r="OIZ45" s="99"/>
      <c r="OJA45" s="99"/>
      <c r="OJB45" s="99"/>
      <c r="OJC45" s="99"/>
      <c r="OJD45" s="99"/>
      <c r="OJE45" s="99"/>
      <c r="OJF45" s="99"/>
      <c r="OJG45" s="99"/>
      <c r="OJH45" s="99"/>
      <c r="OJI45" s="99"/>
      <c r="OJJ45" s="99"/>
      <c r="OJK45" s="99"/>
      <c r="OJL45" s="99"/>
      <c r="OJM45" s="99"/>
      <c r="OJN45" s="99"/>
      <c r="OJO45" s="99"/>
      <c r="OJP45" s="99"/>
      <c r="OJQ45" s="99"/>
      <c r="OJR45" s="99"/>
      <c r="OJS45" s="99"/>
      <c r="OJT45" s="99"/>
      <c r="OJU45" s="99"/>
      <c r="OJV45" s="99"/>
      <c r="OJW45" s="99"/>
      <c r="OJX45" s="99"/>
      <c r="OJY45" s="99"/>
      <c r="OJZ45" s="99"/>
      <c r="OKA45" s="99"/>
      <c r="OKB45" s="99"/>
      <c r="OKC45" s="99"/>
      <c r="OKD45" s="99"/>
      <c r="OKE45" s="99"/>
      <c r="OKF45" s="99"/>
      <c r="OKG45" s="99"/>
      <c r="OKH45" s="99"/>
      <c r="OKI45" s="99"/>
      <c r="OKJ45" s="99"/>
      <c r="OKK45" s="99"/>
      <c r="OKL45" s="99"/>
      <c r="OKM45" s="99"/>
      <c r="OKN45" s="99"/>
      <c r="OKO45" s="99"/>
      <c r="OKP45" s="99"/>
      <c r="OKQ45" s="99"/>
      <c r="OKR45" s="99"/>
      <c r="OKS45" s="99"/>
      <c r="OKT45" s="99"/>
      <c r="OKU45" s="99"/>
      <c r="OKV45" s="99"/>
      <c r="OKW45" s="99"/>
      <c r="OKX45" s="99"/>
      <c r="OKY45" s="99"/>
      <c r="OKZ45" s="99"/>
      <c r="OLA45" s="99"/>
      <c r="OLB45" s="99"/>
      <c r="OLC45" s="99"/>
      <c r="OLD45" s="99"/>
      <c r="OLE45" s="99"/>
      <c r="OLF45" s="99"/>
      <c r="OLG45" s="99"/>
      <c r="OLH45" s="99"/>
      <c r="OLI45" s="99"/>
      <c r="OLJ45" s="99"/>
      <c r="OLK45" s="99"/>
      <c r="OLL45" s="99"/>
      <c r="OLM45" s="99"/>
      <c r="OLN45" s="99"/>
      <c r="OLO45" s="99"/>
      <c r="OLP45" s="99"/>
      <c r="OLQ45" s="99"/>
      <c r="OLR45" s="99"/>
      <c r="OLS45" s="99"/>
      <c r="OLT45" s="99"/>
      <c r="OLU45" s="99"/>
      <c r="OLV45" s="99"/>
      <c r="OLW45" s="99"/>
      <c r="OLX45" s="99"/>
      <c r="OLY45" s="99"/>
      <c r="OLZ45" s="99"/>
      <c r="OMA45" s="99"/>
      <c r="OMB45" s="99"/>
      <c r="OMC45" s="99"/>
      <c r="OMD45" s="99"/>
      <c r="OME45" s="99"/>
      <c r="OMF45" s="99"/>
      <c r="OMG45" s="99"/>
      <c r="OMH45" s="99"/>
      <c r="OMI45" s="99"/>
      <c r="OMJ45" s="99"/>
      <c r="OMK45" s="99"/>
      <c r="OML45" s="99"/>
      <c r="OMM45" s="99"/>
      <c r="OMN45" s="99"/>
      <c r="OMO45" s="99"/>
      <c r="OMP45" s="99"/>
      <c r="OMQ45" s="99"/>
      <c r="OMR45" s="99"/>
      <c r="OMS45" s="99"/>
      <c r="OMT45" s="99"/>
      <c r="OMU45" s="99"/>
      <c r="OMV45" s="99"/>
      <c r="OMW45" s="99"/>
      <c r="OMX45" s="99"/>
      <c r="OMY45" s="99"/>
      <c r="OMZ45" s="99"/>
      <c r="ONA45" s="99"/>
      <c r="ONB45" s="99"/>
      <c r="ONC45" s="99"/>
      <c r="OND45" s="99"/>
      <c r="ONE45" s="99"/>
      <c r="ONF45" s="99"/>
      <c r="ONG45" s="99"/>
      <c r="ONH45" s="99"/>
      <c r="ONI45" s="99"/>
      <c r="ONJ45" s="99"/>
      <c r="ONK45" s="99"/>
      <c r="ONL45" s="99"/>
      <c r="ONM45" s="99"/>
      <c r="ONN45" s="99"/>
      <c r="ONO45" s="99"/>
      <c r="ONP45" s="99"/>
      <c r="ONQ45" s="99"/>
      <c r="ONR45" s="99"/>
      <c r="ONS45" s="99"/>
      <c r="ONT45" s="99"/>
      <c r="ONU45" s="99"/>
      <c r="ONV45" s="99"/>
      <c r="ONW45" s="99"/>
      <c r="ONX45" s="99"/>
      <c r="ONY45" s="99"/>
      <c r="ONZ45" s="99"/>
      <c r="OOA45" s="99"/>
      <c r="OOB45" s="99"/>
      <c r="OOC45" s="99"/>
      <c r="OOD45" s="99"/>
      <c r="OOE45" s="99"/>
      <c r="OOF45" s="99"/>
      <c r="OOG45" s="99"/>
      <c r="OOH45" s="99"/>
      <c r="OOI45" s="99"/>
      <c r="OOJ45" s="99"/>
      <c r="OOK45" s="99"/>
      <c r="OOL45" s="99"/>
      <c r="OOM45" s="99"/>
      <c r="OON45" s="99"/>
      <c r="OOO45" s="99"/>
      <c r="OOP45" s="99"/>
      <c r="OOQ45" s="99"/>
      <c r="OOR45" s="99"/>
      <c r="OOS45" s="99"/>
      <c r="OOT45" s="99"/>
      <c r="OOU45" s="99"/>
      <c r="OOV45" s="99"/>
      <c r="OOW45" s="99"/>
      <c r="OOX45" s="99"/>
      <c r="OOY45" s="99"/>
      <c r="OOZ45" s="99"/>
      <c r="OPA45" s="99"/>
      <c r="OPB45" s="99"/>
      <c r="OPC45" s="99"/>
      <c r="OPD45" s="99"/>
      <c r="OPE45" s="99"/>
      <c r="OPF45" s="99"/>
      <c r="OPG45" s="99"/>
      <c r="OPH45" s="99"/>
      <c r="OPI45" s="99"/>
      <c r="OPJ45" s="99"/>
      <c r="OPK45" s="99"/>
      <c r="OPL45" s="99"/>
      <c r="OPM45" s="99"/>
      <c r="OPN45" s="99"/>
      <c r="OPO45" s="99"/>
      <c r="OPP45" s="99"/>
      <c r="OPQ45" s="99"/>
      <c r="OPR45" s="99"/>
      <c r="OPS45" s="99"/>
      <c r="OPT45" s="99"/>
      <c r="OPU45" s="99"/>
      <c r="OPV45" s="99"/>
      <c r="OPW45" s="99"/>
      <c r="OPX45" s="99"/>
      <c r="OPY45" s="99"/>
      <c r="OPZ45" s="99"/>
      <c r="OQA45" s="99"/>
      <c r="OQB45" s="99"/>
      <c r="OQC45" s="99"/>
      <c r="OQD45" s="99"/>
      <c r="OQE45" s="99"/>
      <c r="OQF45" s="99"/>
      <c r="OQG45" s="99"/>
      <c r="OQH45" s="99"/>
      <c r="OQI45" s="99"/>
      <c r="OQJ45" s="99"/>
      <c r="OQK45" s="99"/>
      <c r="OQL45" s="99"/>
      <c r="OQM45" s="99"/>
      <c r="OQN45" s="99"/>
      <c r="OQO45" s="99"/>
      <c r="OQP45" s="99"/>
      <c r="OQQ45" s="99"/>
      <c r="OQR45" s="99"/>
      <c r="OQS45" s="99"/>
      <c r="OQT45" s="99"/>
      <c r="OQU45" s="99"/>
      <c r="OQV45" s="99"/>
      <c r="OQW45" s="99"/>
      <c r="OQX45" s="99"/>
      <c r="OQY45" s="99"/>
      <c r="OQZ45" s="99"/>
      <c r="ORA45" s="99"/>
      <c r="ORB45" s="99"/>
      <c r="ORC45" s="99"/>
      <c r="ORD45" s="99"/>
      <c r="ORE45" s="99"/>
      <c r="ORF45" s="99"/>
      <c r="ORG45" s="99"/>
      <c r="ORH45" s="99"/>
      <c r="ORI45" s="99"/>
      <c r="ORJ45" s="99"/>
      <c r="ORK45" s="99"/>
      <c r="ORL45" s="99"/>
      <c r="ORM45" s="99"/>
      <c r="ORN45" s="99"/>
      <c r="ORO45" s="99"/>
      <c r="ORP45" s="99"/>
      <c r="ORQ45" s="99"/>
      <c r="ORR45" s="99"/>
      <c r="ORS45" s="99"/>
      <c r="ORT45" s="99"/>
      <c r="ORU45" s="99"/>
      <c r="ORV45" s="99"/>
      <c r="ORW45" s="99"/>
      <c r="ORX45" s="99"/>
      <c r="ORY45" s="99"/>
      <c r="ORZ45" s="99"/>
      <c r="OSA45" s="99"/>
      <c r="OSB45" s="99"/>
      <c r="OSC45" s="99"/>
      <c r="OSD45" s="99"/>
      <c r="OSE45" s="99"/>
      <c r="OSF45" s="99"/>
      <c r="OSG45" s="99"/>
      <c r="OSH45" s="99"/>
      <c r="OSI45" s="99"/>
      <c r="OSJ45" s="99"/>
      <c r="OSK45" s="99"/>
      <c r="OSL45" s="99"/>
      <c r="OSM45" s="99"/>
      <c r="OSN45" s="99"/>
      <c r="OSO45" s="99"/>
      <c r="OSP45" s="99"/>
      <c r="OSQ45" s="99"/>
      <c r="OSR45" s="99"/>
      <c r="OSS45" s="99"/>
      <c r="OST45" s="99"/>
      <c r="OSU45" s="99"/>
      <c r="OSV45" s="99"/>
      <c r="OSW45" s="99"/>
      <c r="OSX45" s="99"/>
      <c r="OSY45" s="99"/>
      <c r="OSZ45" s="99"/>
      <c r="OTA45" s="99"/>
      <c r="OTB45" s="99"/>
      <c r="OTC45" s="99"/>
      <c r="OTD45" s="99"/>
      <c r="OTE45" s="99"/>
      <c r="OTF45" s="99"/>
      <c r="OTG45" s="99"/>
      <c r="OTH45" s="99"/>
      <c r="OTI45" s="99"/>
      <c r="OTJ45" s="99"/>
      <c r="OTK45" s="99"/>
      <c r="OTL45" s="99"/>
      <c r="OTM45" s="99"/>
      <c r="OTN45" s="99"/>
      <c r="OTO45" s="99"/>
      <c r="OTP45" s="99"/>
      <c r="OTQ45" s="99"/>
      <c r="OTR45" s="99"/>
      <c r="OTS45" s="99"/>
      <c r="OTT45" s="99"/>
      <c r="OTU45" s="99"/>
      <c r="OTV45" s="99"/>
      <c r="OTW45" s="99"/>
      <c r="OTX45" s="99"/>
      <c r="OTY45" s="99"/>
      <c r="OTZ45" s="99"/>
      <c r="OUA45" s="99"/>
      <c r="OUB45" s="99"/>
      <c r="OUC45" s="99"/>
      <c r="OUD45" s="99"/>
      <c r="OUE45" s="99"/>
      <c r="OUF45" s="99"/>
      <c r="OUG45" s="99"/>
      <c r="OUH45" s="99"/>
      <c r="OUI45" s="99"/>
      <c r="OUJ45" s="99"/>
      <c r="OUK45" s="99"/>
      <c r="OUL45" s="99"/>
      <c r="OUM45" s="99"/>
      <c r="OUN45" s="99"/>
      <c r="OUO45" s="99"/>
      <c r="OUP45" s="99"/>
      <c r="OUQ45" s="99"/>
      <c r="OUR45" s="99"/>
      <c r="OUS45" s="99"/>
      <c r="OUT45" s="99"/>
      <c r="OUU45" s="99"/>
      <c r="OUV45" s="99"/>
      <c r="OUW45" s="99"/>
      <c r="OUX45" s="99"/>
      <c r="OUY45" s="99"/>
      <c r="OUZ45" s="99"/>
      <c r="OVA45" s="99"/>
      <c r="OVB45" s="99"/>
      <c r="OVC45" s="99"/>
      <c r="OVD45" s="99"/>
      <c r="OVE45" s="99"/>
      <c r="OVF45" s="99"/>
      <c r="OVG45" s="99"/>
      <c r="OVH45" s="99"/>
      <c r="OVI45" s="99"/>
      <c r="OVJ45" s="99"/>
      <c r="OVK45" s="99"/>
      <c r="OVL45" s="99"/>
      <c r="OVM45" s="99"/>
      <c r="OVN45" s="99"/>
      <c r="OVO45" s="99"/>
      <c r="OVP45" s="99"/>
      <c r="OVQ45" s="99"/>
      <c r="OVR45" s="99"/>
      <c r="OVS45" s="99"/>
      <c r="OVT45" s="99"/>
      <c r="OVU45" s="99"/>
      <c r="OVV45" s="99"/>
      <c r="OVW45" s="99"/>
      <c r="OVX45" s="99"/>
      <c r="OVY45" s="99"/>
      <c r="OVZ45" s="99"/>
      <c r="OWA45" s="99"/>
      <c r="OWB45" s="99"/>
      <c r="OWC45" s="99"/>
      <c r="OWD45" s="99"/>
      <c r="OWE45" s="99"/>
      <c r="OWF45" s="99"/>
      <c r="OWG45" s="99"/>
      <c r="OWH45" s="99"/>
      <c r="OWI45" s="99"/>
      <c r="OWJ45" s="99"/>
      <c r="OWK45" s="99"/>
      <c r="OWL45" s="99"/>
      <c r="OWM45" s="99"/>
      <c r="OWN45" s="99"/>
      <c r="OWO45" s="99"/>
      <c r="OWP45" s="99"/>
      <c r="OWQ45" s="99"/>
      <c r="OWR45" s="99"/>
      <c r="OWS45" s="99"/>
      <c r="OWT45" s="99"/>
      <c r="OWU45" s="99"/>
      <c r="OWV45" s="99"/>
      <c r="OWW45" s="99"/>
      <c r="OWX45" s="99"/>
      <c r="OWY45" s="99"/>
      <c r="OWZ45" s="99"/>
      <c r="OXA45" s="99"/>
      <c r="OXB45" s="99"/>
      <c r="OXC45" s="99"/>
      <c r="OXD45" s="99"/>
      <c r="OXE45" s="99"/>
      <c r="OXF45" s="99"/>
      <c r="OXG45" s="99"/>
      <c r="OXH45" s="99"/>
      <c r="OXI45" s="99"/>
      <c r="OXJ45" s="99"/>
      <c r="OXK45" s="99"/>
      <c r="OXL45" s="99"/>
      <c r="OXM45" s="99"/>
      <c r="OXN45" s="99"/>
      <c r="OXO45" s="99"/>
      <c r="OXP45" s="99"/>
      <c r="OXQ45" s="99"/>
      <c r="OXR45" s="99"/>
      <c r="OXS45" s="99"/>
      <c r="OXT45" s="99"/>
      <c r="OXU45" s="99"/>
      <c r="OXV45" s="99"/>
      <c r="OXW45" s="99"/>
      <c r="OXX45" s="99"/>
      <c r="OXY45" s="99"/>
      <c r="OXZ45" s="99"/>
      <c r="OYA45" s="99"/>
      <c r="OYB45" s="99"/>
      <c r="OYC45" s="99"/>
      <c r="OYD45" s="99"/>
      <c r="OYE45" s="99"/>
      <c r="OYF45" s="99"/>
      <c r="OYG45" s="99"/>
      <c r="OYH45" s="99"/>
      <c r="OYI45" s="99"/>
      <c r="OYJ45" s="99"/>
      <c r="OYK45" s="99"/>
      <c r="OYL45" s="99"/>
      <c r="OYM45" s="99"/>
      <c r="OYN45" s="99"/>
      <c r="OYO45" s="99"/>
      <c r="OYP45" s="99"/>
      <c r="OYQ45" s="99"/>
      <c r="OYR45" s="99"/>
      <c r="OYS45" s="99"/>
      <c r="OYT45" s="99"/>
      <c r="OYU45" s="99"/>
      <c r="OYV45" s="99"/>
      <c r="OYW45" s="99"/>
      <c r="OYX45" s="99"/>
      <c r="OYY45" s="99"/>
      <c r="OYZ45" s="99"/>
      <c r="OZA45" s="99"/>
      <c r="OZB45" s="99"/>
      <c r="OZC45" s="99"/>
      <c r="OZD45" s="99"/>
      <c r="OZE45" s="99"/>
      <c r="OZF45" s="99"/>
      <c r="OZG45" s="99"/>
      <c r="OZH45" s="99"/>
      <c r="OZI45" s="99"/>
      <c r="OZJ45" s="99"/>
      <c r="OZK45" s="99"/>
      <c r="OZL45" s="99"/>
      <c r="OZM45" s="99"/>
      <c r="OZN45" s="99"/>
      <c r="OZO45" s="99"/>
      <c r="OZP45" s="99"/>
      <c r="OZQ45" s="99"/>
      <c r="OZR45" s="99"/>
      <c r="OZS45" s="99"/>
      <c r="OZT45" s="99"/>
      <c r="OZU45" s="99"/>
      <c r="OZV45" s="99"/>
      <c r="OZW45" s="99"/>
      <c r="OZX45" s="99"/>
      <c r="OZY45" s="99"/>
      <c r="OZZ45" s="99"/>
      <c r="PAA45" s="99"/>
      <c r="PAB45" s="99"/>
      <c r="PAC45" s="99"/>
      <c r="PAD45" s="99"/>
      <c r="PAE45" s="99"/>
      <c r="PAF45" s="99"/>
      <c r="PAG45" s="99"/>
      <c r="PAH45" s="99"/>
      <c r="PAI45" s="99"/>
      <c r="PAJ45" s="99"/>
      <c r="PAK45" s="99"/>
      <c r="PAL45" s="99"/>
      <c r="PAM45" s="99"/>
      <c r="PAN45" s="99"/>
      <c r="PAO45" s="99"/>
      <c r="PAP45" s="99"/>
      <c r="PAQ45" s="99"/>
      <c r="PAR45" s="99"/>
      <c r="PAS45" s="99"/>
      <c r="PAT45" s="99"/>
      <c r="PAU45" s="99"/>
      <c r="PAV45" s="99"/>
      <c r="PAW45" s="99"/>
      <c r="PAX45" s="99"/>
      <c r="PAY45" s="99"/>
      <c r="PAZ45" s="99"/>
      <c r="PBA45" s="99"/>
      <c r="PBB45" s="99"/>
      <c r="PBC45" s="99"/>
      <c r="PBD45" s="99"/>
      <c r="PBE45" s="99"/>
      <c r="PBF45" s="99"/>
      <c r="PBG45" s="99"/>
      <c r="PBH45" s="99"/>
      <c r="PBI45" s="99"/>
      <c r="PBJ45" s="99"/>
      <c r="PBK45" s="99"/>
      <c r="PBL45" s="99"/>
      <c r="PBM45" s="99"/>
      <c r="PBN45" s="99"/>
      <c r="PBO45" s="99"/>
      <c r="PBP45" s="99"/>
      <c r="PBQ45" s="99"/>
      <c r="PBR45" s="99"/>
      <c r="PBS45" s="99"/>
      <c r="PBT45" s="99"/>
      <c r="PBU45" s="99"/>
      <c r="PBV45" s="99"/>
      <c r="PBW45" s="99"/>
      <c r="PBX45" s="99"/>
      <c r="PBY45" s="99"/>
      <c r="PBZ45" s="99"/>
      <c r="PCA45" s="99"/>
      <c r="PCB45" s="99"/>
      <c r="PCC45" s="99"/>
      <c r="PCD45" s="99"/>
      <c r="PCE45" s="99"/>
      <c r="PCF45" s="99"/>
      <c r="PCG45" s="99"/>
      <c r="PCH45" s="99"/>
      <c r="PCI45" s="99"/>
      <c r="PCJ45" s="99"/>
      <c r="PCK45" s="99"/>
      <c r="PCL45" s="99"/>
      <c r="PCM45" s="99"/>
      <c r="PCN45" s="99"/>
      <c r="PCO45" s="99"/>
      <c r="PCP45" s="99"/>
      <c r="PCQ45" s="99"/>
      <c r="PCR45" s="99"/>
      <c r="PCS45" s="99"/>
      <c r="PCT45" s="99"/>
      <c r="PCU45" s="99"/>
      <c r="PCV45" s="99"/>
      <c r="PCW45" s="99"/>
      <c r="PCX45" s="99"/>
      <c r="PCY45" s="99"/>
      <c r="PCZ45" s="99"/>
      <c r="PDA45" s="99"/>
      <c r="PDB45" s="99"/>
      <c r="PDC45" s="99"/>
      <c r="PDD45" s="99"/>
      <c r="PDE45" s="99"/>
      <c r="PDF45" s="99"/>
      <c r="PDG45" s="99"/>
      <c r="PDH45" s="99"/>
      <c r="PDI45" s="99"/>
      <c r="PDJ45" s="99"/>
      <c r="PDK45" s="99"/>
      <c r="PDL45" s="99"/>
      <c r="PDM45" s="99"/>
      <c r="PDN45" s="99"/>
      <c r="PDO45" s="99"/>
      <c r="PDP45" s="99"/>
      <c r="PDQ45" s="99"/>
      <c r="PDR45" s="99"/>
      <c r="PDS45" s="99"/>
      <c r="PDT45" s="99"/>
      <c r="PDU45" s="99"/>
      <c r="PDV45" s="99"/>
      <c r="PDW45" s="99"/>
      <c r="PDX45" s="99"/>
      <c r="PDY45" s="99"/>
      <c r="PDZ45" s="99"/>
      <c r="PEA45" s="99"/>
      <c r="PEB45" s="99"/>
      <c r="PEC45" s="99"/>
      <c r="PED45" s="99"/>
      <c r="PEE45" s="99"/>
      <c r="PEF45" s="99"/>
      <c r="PEG45" s="99"/>
      <c r="PEH45" s="99"/>
      <c r="PEI45" s="99"/>
      <c r="PEJ45" s="99"/>
      <c r="PEK45" s="99"/>
      <c r="PEL45" s="99"/>
      <c r="PEM45" s="99"/>
      <c r="PEN45" s="99"/>
      <c r="PEO45" s="99"/>
      <c r="PEP45" s="99"/>
      <c r="PEQ45" s="99"/>
      <c r="PER45" s="99"/>
      <c r="PES45" s="99"/>
      <c r="PET45" s="99"/>
      <c r="PEU45" s="99"/>
      <c r="PEV45" s="99"/>
      <c r="PEW45" s="99"/>
      <c r="PEX45" s="99"/>
      <c r="PEY45" s="99"/>
      <c r="PEZ45" s="99"/>
      <c r="PFA45" s="99"/>
      <c r="PFB45" s="99"/>
      <c r="PFC45" s="99"/>
      <c r="PFD45" s="99"/>
      <c r="PFE45" s="99"/>
      <c r="PFF45" s="99"/>
      <c r="PFG45" s="99"/>
      <c r="PFH45" s="99"/>
      <c r="PFI45" s="99"/>
      <c r="PFJ45" s="99"/>
      <c r="PFK45" s="99"/>
      <c r="PFL45" s="99"/>
      <c r="PFM45" s="99"/>
      <c r="PFN45" s="99"/>
      <c r="PFO45" s="99"/>
      <c r="PFP45" s="99"/>
      <c r="PFQ45" s="99"/>
      <c r="PFR45" s="99"/>
      <c r="PFS45" s="99"/>
      <c r="PFT45" s="99"/>
      <c r="PFU45" s="99"/>
      <c r="PFV45" s="99"/>
      <c r="PFW45" s="99"/>
      <c r="PFX45" s="99"/>
      <c r="PFY45" s="99"/>
      <c r="PFZ45" s="99"/>
      <c r="PGA45" s="99"/>
      <c r="PGB45" s="99"/>
      <c r="PGC45" s="99"/>
      <c r="PGD45" s="99"/>
      <c r="PGE45" s="99"/>
      <c r="PGF45" s="99"/>
      <c r="PGG45" s="99"/>
      <c r="PGH45" s="99"/>
      <c r="PGI45" s="99"/>
      <c r="PGJ45" s="99"/>
      <c r="PGK45" s="99"/>
      <c r="PGL45" s="99"/>
      <c r="PGM45" s="99"/>
      <c r="PGN45" s="99"/>
      <c r="PGO45" s="99"/>
      <c r="PGP45" s="99"/>
      <c r="PGQ45" s="99"/>
      <c r="PGR45" s="99"/>
      <c r="PGS45" s="99"/>
      <c r="PGT45" s="99"/>
      <c r="PGU45" s="99"/>
      <c r="PGV45" s="99"/>
      <c r="PGW45" s="99"/>
      <c r="PGX45" s="99"/>
      <c r="PGY45" s="99"/>
      <c r="PGZ45" s="99"/>
      <c r="PHA45" s="99"/>
      <c r="PHB45" s="99"/>
      <c r="PHC45" s="99"/>
      <c r="PHD45" s="99"/>
      <c r="PHE45" s="99"/>
      <c r="PHF45" s="99"/>
      <c r="PHG45" s="99"/>
      <c r="PHH45" s="99"/>
      <c r="PHI45" s="99"/>
      <c r="PHJ45" s="99"/>
      <c r="PHK45" s="99"/>
      <c r="PHL45" s="99"/>
      <c r="PHM45" s="99"/>
      <c r="PHN45" s="99"/>
      <c r="PHO45" s="99"/>
      <c r="PHP45" s="99"/>
      <c r="PHQ45" s="99"/>
      <c r="PHR45" s="99"/>
      <c r="PHS45" s="99"/>
      <c r="PHT45" s="99"/>
      <c r="PHU45" s="99"/>
      <c r="PHV45" s="99"/>
      <c r="PHW45" s="99"/>
      <c r="PHX45" s="99"/>
      <c r="PHY45" s="99"/>
      <c r="PHZ45" s="99"/>
      <c r="PIA45" s="99"/>
      <c r="PIB45" s="99"/>
      <c r="PIC45" s="99"/>
      <c r="PID45" s="99"/>
      <c r="PIE45" s="99"/>
      <c r="PIF45" s="99"/>
      <c r="PIG45" s="99"/>
      <c r="PIH45" s="99"/>
      <c r="PII45" s="99"/>
      <c r="PIJ45" s="99"/>
      <c r="PIK45" s="99"/>
      <c r="PIL45" s="99"/>
      <c r="PIM45" s="99"/>
      <c r="PIN45" s="99"/>
      <c r="PIO45" s="99"/>
      <c r="PIP45" s="99"/>
      <c r="PIQ45" s="99"/>
      <c r="PIR45" s="99"/>
      <c r="PIS45" s="99"/>
      <c r="PIT45" s="99"/>
      <c r="PIU45" s="99"/>
      <c r="PIV45" s="99"/>
      <c r="PIW45" s="99"/>
      <c r="PIX45" s="99"/>
      <c r="PIY45" s="99"/>
      <c r="PIZ45" s="99"/>
      <c r="PJA45" s="99"/>
      <c r="PJB45" s="99"/>
      <c r="PJC45" s="99"/>
      <c r="PJD45" s="99"/>
      <c r="PJE45" s="99"/>
      <c r="PJF45" s="99"/>
      <c r="PJG45" s="99"/>
      <c r="PJH45" s="99"/>
      <c r="PJI45" s="99"/>
      <c r="PJJ45" s="99"/>
      <c r="PJK45" s="99"/>
      <c r="PJL45" s="99"/>
      <c r="PJM45" s="99"/>
      <c r="PJN45" s="99"/>
      <c r="PJO45" s="99"/>
      <c r="PJP45" s="99"/>
      <c r="PJQ45" s="99"/>
      <c r="PJR45" s="99"/>
      <c r="PJS45" s="99"/>
      <c r="PJT45" s="99"/>
      <c r="PJU45" s="99"/>
      <c r="PJV45" s="99"/>
      <c r="PJW45" s="99"/>
      <c r="PJX45" s="99"/>
      <c r="PJY45" s="99"/>
      <c r="PJZ45" s="99"/>
      <c r="PKA45" s="99"/>
      <c r="PKB45" s="99"/>
      <c r="PKC45" s="99"/>
      <c r="PKD45" s="99"/>
      <c r="PKE45" s="99"/>
      <c r="PKF45" s="99"/>
      <c r="PKG45" s="99"/>
      <c r="PKH45" s="99"/>
      <c r="PKI45" s="99"/>
      <c r="PKJ45" s="99"/>
      <c r="PKK45" s="99"/>
      <c r="PKL45" s="99"/>
      <c r="PKM45" s="99"/>
      <c r="PKN45" s="99"/>
      <c r="PKO45" s="99"/>
      <c r="PKP45" s="99"/>
      <c r="PKQ45" s="99"/>
      <c r="PKR45" s="99"/>
      <c r="PKS45" s="99"/>
      <c r="PKT45" s="99"/>
      <c r="PKU45" s="99"/>
      <c r="PKV45" s="99"/>
      <c r="PKW45" s="99"/>
      <c r="PKX45" s="99"/>
      <c r="PKY45" s="99"/>
      <c r="PKZ45" s="99"/>
      <c r="PLA45" s="99"/>
      <c r="PLB45" s="99"/>
      <c r="PLC45" s="99"/>
      <c r="PLD45" s="99"/>
      <c r="PLE45" s="99"/>
      <c r="PLF45" s="99"/>
      <c r="PLG45" s="99"/>
      <c r="PLH45" s="99"/>
      <c r="PLI45" s="99"/>
      <c r="PLJ45" s="99"/>
      <c r="PLK45" s="99"/>
      <c r="PLL45" s="99"/>
      <c r="PLM45" s="99"/>
      <c r="PLN45" s="99"/>
      <c r="PLO45" s="99"/>
      <c r="PLP45" s="99"/>
      <c r="PLQ45" s="99"/>
      <c r="PLR45" s="99"/>
      <c r="PLS45" s="99"/>
      <c r="PLT45" s="99"/>
      <c r="PLU45" s="99"/>
      <c r="PLV45" s="99"/>
      <c r="PLW45" s="99"/>
      <c r="PLX45" s="99"/>
      <c r="PLY45" s="99"/>
      <c r="PLZ45" s="99"/>
      <c r="PMA45" s="99"/>
      <c r="PMB45" s="99"/>
      <c r="PMC45" s="99"/>
      <c r="PMD45" s="99"/>
      <c r="PME45" s="99"/>
      <c r="PMF45" s="99"/>
      <c r="PMG45" s="99"/>
      <c r="PMH45" s="99"/>
      <c r="PMI45" s="99"/>
      <c r="PMJ45" s="99"/>
      <c r="PMK45" s="99"/>
      <c r="PML45" s="99"/>
      <c r="PMM45" s="99"/>
      <c r="PMN45" s="99"/>
      <c r="PMO45" s="99"/>
      <c r="PMP45" s="99"/>
      <c r="PMQ45" s="99"/>
      <c r="PMR45" s="99"/>
      <c r="PMS45" s="99"/>
      <c r="PMT45" s="99"/>
      <c r="PMU45" s="99"/>
      <c r="PMV45" s="99"/>
      <c r="PMW45" s="99"/>
      <c r="PMX45" s="99"/>
      <c r="PMY45" s="99"/>
      <c r="PMZ45" s="99"/>
      <c r="PNA45" s="99"/>
      <c r="PNB45" s="99"/>
      <c r="PNC45" s="99"/>
      <c r="PND45" s="99"/>
      <c r="PNE45" s="99"/>
      <c r="PNF45" s="99"/>
      <c r="PNG45" s="99"/>
      <c r="PNH45" s="99"/>
      <c r="PNI45" s="99"/>
      <c r="PNJ45" s="99"/>
      <c r="PNK45" s="99"/>
      <c r="PNL45" s="99"/>
      <c r="PNM45" s="99"/>
      <c r="PNN45" s="99"/>
      <c r="PNO45" s="99"/>
      <c r="PNP45" s="99"/>
      <c r="PNQ45" s="99"/>
      <c r="PNR45" s="99"/>
      <c r="PNS45" s="99"/>
      <c r="PNT45" s="99"/>
      <c r="PNU45" s="99"/>
      <c r="PNV45" s="99"/>
      <c r="PNW45" s="99"/>
      <c r="PNX45" s="99"/>
      <c r="PNY45" s="99"/>
      <c r="PNZ45" s="99"/>
      <c r="POA45" s="99"/>
      <c r="POB45" s="99"/>
      <c r="POC45" s="99"/>
      <c r="POD45" s="99"/>
      <c r="POE45" s="99"/>
      <c r="POF45" s="99"/>
      <c r="POG45" s="99"/>
      <c r="POH45" s="99"/>
      <c r="POI45" s="99"/>
      <c r="POJ45" s="99"/>
      <c r="POK45" s="99"/>
      <c r="POL45" s="99"/>
      <c r="POM45" s="99"/>
      <c r="PON45" s="99"/>
      <c r="POO45" s="99"/>
      <c r="POP45" s="99"/>
      <c r="POQ45" s="99"/>
      <c r="POR45" s="99"/>
      <c r="POS45" s="99"/>
      <c r="POT45" s="99"/>
      <c r="POU45" s="99"/>
      <c r="POV45" s="99"/>
      <c r="POW45" s="99"/>
      <c r="POX45" s="99"/>
      <c r="POY45" s="99"/>
      <c r="POZ45" s="99"/>
      <c r="PPA45" s="99"/>
      <c r="PPB45" s="99"/>
      <c r="PPC45" s="99"/>
      <c r="PPD45" s="99"/>
      <c r="PPE45" s="99"/>
      <c r="PPF45" s="99"/>
      <c r="PPG45" s="99"/>
      <c r="PPH45" s="99"/>
      <c r="PPI45" s="99"/>
      <c r="PPJ45" s="99"/>
      <c r="PPK45" s="99"/>
      <c r="PPL45" s="99"/>
      <c r="PPM45" s="99"/>
      <c r="PPN45" s="99"/>
      <c r="PPO45" s="99"/>
      <c r="PPP45" s="99"/>
      <c r="PPQ45" s="99"/>
      <c r="PPR45" s="99"/>
      <c r="PPS45" s="99"/>
      <c r="PPT45" s="99"/>
      <c r="PPU45" s="99"/>
      <c r="PPV45" s="99"/>
      <c r="PPW45" s="99"/>
      <c r="PPX45" s="99"/>
      <c r="PPY45" s="99"/>
      <c r="PPZ45" s="99"/>
      <c r="PQA45" s="99"/>
      <c r="PQB45" s="99"/>
      <c r="PQC45" s="99"/>
      <c r="PQD45" s="99"/>
      <c r="PQE45" s="99"/>
      <c r="PQF45" s="99"/>
      <c r="PQG45" s="99"/>
      <c r="PQH45" s="99"/>
      <c r="PQI45" s="99"/>
      <c r="PQJ45" s="99"/>
      <c r="PQK45" s="99"/>
      <c r="PQL45" s="99"/>
      <c r="PQM45" s="99"/>
      <c r="PQN45" s="99"/>
      <c r="PQO45" s="99"/>
      <c r="PQP45" s="99"/>
      <c r="PQQ45" s="99"/>
      <c r="PQR45" s="99"/>
      <c r="PQS45" s="99"/>
      <c r="PQT45" s="99"/>
      <c r="PQU45" s="99"/>
      <c r="PQV45" s="99"/>
      <c r="PQW45" s="99"/>
      <c r="PQX45" s="99"/>
      <c r="PQY45" s="99"/>
      <c r="PQZ45" s="99"/>
      <c r="PRA45" s="99"/>
      <c r="PRB45" s="99"/>
      <c r="PRC45" s="99"/>
      <c r="PRD45" s="99"/>
      <c r="PRE45" s="99"/>
      <c r="PRF45" s="99"/>
      <c r="PRG45" s="99"/>
      <c r="PRH45" s="99"/>
      <c r="PRI45" s="99"/>
      <c r="PRJ45" s="99"/>
      <c r="PRK45" s="99"/>
      <c r="PRL45" s="99"/>
      <c r="PRM45" s="99"/>
      <c r="PRN45" s="99"/>
      <c r="PRO45" s="99"/>
      <c r="PRP45" s="99"/>
      <c r="PRQ45" s="99"/>
      <c r="PRR45" s="99"/>
      <c r="PRS45" s="99"/>
      <c r="PRT45" s="99"/>
      <c r="PRU45" s="99"/>
      <c r="PRV45" s="99"/>
      <c r="PRW45" s="99"/>
      <c r="PRX45" s="99"/>
      <c r="PRY45" s="99"/>
      <c r="PRZ45" s="99"/>
      <c r="PSA45" s="99"/>
      <c r="PSB45" s="99"/>
      <c r="PSC45" s="99"/>
      <c r="PSD45" s="99"/>
      <c r="PSE45" s="99"/>
      <c r="PSF45" s="99"/>
      <c r="PSG45" s="99"/>
      <c r="PSH45" s="99"/>
      <c r="PSI45" s="99"/>
      <c r="PSJ45" s="99"/>
      <c r="PSK45" s="99"/>
      <c r="PSL45" s="99"/>
      <c r="PSM45" s="99"/>
      <c r="PSN45" s="99"/>
      <c r="PSO45" s="99"/>
      <c r="PSP45" s="99"/>
      <c r="PSQ45" s="99"/>
      <c r="PSR45" s="99"/>
      <c r="PSS45" s="99"/>
      <c r="PST45" s="99"/>
      <c r="PSU45" s="99"/>
      <c r="PSV45" s="99"/>
      <c r="PSW45" s="99"/>
      <c r="PSX45" s="99"/>
      <c r="PSY45" s="99"/>
      <c r="PSZ45" s="99"/>
      <c r="PTA45" s="99"/>
      <c r="PTB45" s="99"/>
      <c r="PTC45" s="99"/>
      <c r="PTD45" s="99"/>
      <c r="PTE45" s="99"/>
      <c r="PTF45" s="99"/>
      <c r="PTG45" s="99"/>
      <c r="PTH45" s="99"/>
      <c r="PTI45" s="99"/>
      <c r="PTJ45" s="99"/>
      <c r="PTK45" s="99"/>
      <c r="PTL45" s="99"/>
      <c r="PTM45" s="99"/>
      <c r="PTN45" s="99"/>
      <c r="PTO45" s="99"/>
      <c r="PTP45" s="99"/>
      <c r="PTQ45" s="99"/>
      <c r="PTR45" s="99"/>
      <c r="PTS45" s="99"/>
      <c r="PTT45" s="99"/>
      <c r="PTU45" s="99"/>
      <c r="PTV45" s="99"/>
      <c r="PTW45" s="99"/>
      <c r="PTX45" s="99"/>
      <c r="PTY45" s="99"/>
      <c r="PTZ45" s="99"/>
      <c r="PUA45" s="99"/>
      <c r="PUB45" s="99"/>
      <c r="PUC45" s="99"/>
      <c r="PUD45" s="99"/>
      <c r="PUE45" s="99"/>
      <c r="PUF45" s="99"/>
      <c r="PUG45" s="99"/>
      <c r="PUH45" s="99"/>
      <c r="PUI45" s="99"/>
      <c r="PUJ45" s="99"/>
      <c r="PUK45" s="99"/>
      <c r="PUL45" s="99"/>
      <c r="PUM45" s="99"/>
      <c r="PUN45" s="99"/>
      <c r="PUO45" s="99"/>
      <c r="PUP45" s="99"/>
      <c r="PUQ45" s="99"/>
      <c r="PUR45" s="99"/>
      <c r="PUS45" s="99"/>
      <c r="PUT45" s="99"/>
      <c r="PUU45" s="99"/>
      <c r="PUV45" s="99"/>
      <c r="PUW45" s="99"/>
      <c r="PUX45" s="99"/>
      <c r="PUY45" s="99"/>
      <c r="PUZ45" s="99"/>
      <c r="PVA45" s="99"/>
      <c r="PVB45" s="99"/>
      <c r="PVC45" s="99"/>
      <c r="PVD45" s="99"/>
      <c r="PVE45" s="99"/>
      <c r="PVF45" s="99"/>
      <c r="PVG45" s="99"/>
      <c r="PVH45" s="99"/>
      <c r="PVI45" s="99"/>
      <c r="PVJ45" s="99"/>
      <c r="PVK45" s="99"/>
      <c r="PVL45" s="99"/>
      <c r="PVM45" s="99"/>
      <c r="PVN45" s="99"/>
      <c r="PVO45" s="99"/>
      <c r="PVP45" s="99"/>
      <c r="PVQ45" s="99"/>
      <c r="PVR45" s="99"/>
      <c r="PVS45" s="99"/>
      <c r="PVT45" s="99"/>
      <c r="PVU45" s="99"/>
      <c r="PVV45" s="99"/>
      <c r="PVW45" s="99"/>
      <c r="PVX45" s="99"/>
      <c r="PVY45" s="99"/>
      <c r="PVZ45" s="99"/>
      <c r="PWA45" s="99"/>
      <c r="PWB45" s="99"/>
      <c r="PWC45" s="99"/>
      <c r="PWD45" s="99"/>
      <c r="PWE45" s="99"/>
      <c r="PWF45" s="99"/>
      <c r="PWG45" s="99"/>
      <c r="PWH45" s="99"/>
      <c r="PWI45" s="99"/>
      <c r="PWJ45" s="99"/>
      <c r="PWK45" s="99"/>
      <c r="PWL45" s="99"/>
      <c r="PWM45" s="99"/>
      <c r="PWN45" s="99"/>
      <c r="PWO45" s="99"/>
      <c r="PWP45" s="99"/>
      <c r="PWQ45" s="99"/>
      <c r="PWR45" s="99"/>
      <c r="PWS45" s="99"/>
      <c r="PWT45" s="99"/>
      <c r="PWU45" s="99"/>
      <c r="PWV45" s="99"/>
      <c r="PWW45" s="99"/>
      <c r="PWX45" s="99"/>
      <c r="PWY45" s="99"/>
      <c r="PWZ45" s="99"/>
      <c r="PXA45" s="99"/>
      <c r="PXB45" s="99"/>
      <c r="PXC45" s="99"/>
      <c r="PXD45" s="99"/>
      <c r="PXE45" s="99"/>
      <c r="PXF45" s="99"/>
      <c r="PXG45" s="99"/>
      <c r="PXH45" s="99"/>
      <c r="PXI45" s="99"/>
      <c r="PXJ45" s="99"/>
      <c r="PXK45" s="99"/>
      <c r="PXL45" s="99"/>
      <c r="PXM45" s="99"/>
      <c r="PXN45" s="99"/>
      <c r="PXO45" s="99"/>
      <c r="PXP45" s="99"/>
      <c r="PXQ45" s="99"/>
      <c r="PXR45" s="99"/>
      <c r="PXS45" s="99"/>
      <c r="PXT45" s="99"/>
      <c r="PXU45" s="99"/>
      <c r="PXV45" s="99"/>
      <c r="PXW45" s="99"/>
      <c r="PXX45" s="99"/>
      <c r="PXY45" s="99"/>
      <c r="PXZ45" s="99"/>
      <c r="PYA45" s="99"/>
      <c r="PYB45" s="99"/>
      <c r="PYC45" s="99"/>
      <c r="PYD45" s="99"/>
      <c r="PYE45" s="99"/>
      <c r="PYF45" s="99"/>
      <c r="PYG45" s="99"/>
      <c r="PYH45" s="99"/>
      <c r="PYI45" s="99"/>
      <c r="PYJ45" s="99"/>
      <c r="PYK45" s="99"/>
      <c r="PYL45" s="99"/>
      <c r="PYM45" s="99"/>
      <c r="PYN45" s="99"/>
      <c r="PYO45" s="99"/>
      <c r="PYP45" s="99"/>
      <c r="PYQ45" s="99"/>
      <c r="PYR45" s="99"/>
      <c r="PYS45" s="99"/>
      <c r="PYT45" s="99"/>
      <c r="PYU45" s="99"/>
      <c r="PYV45" s="99"/>
      <c r="PYW45" s="99"/>
      <c r="PYX45" s="99"/>
      <c r="PYY45" s="99"/>
      <c r="PYZ45" s="99"/>
      <c r="PZA45" s="99"/>
      <c r="PZB45" s="99"/>
      <c r="PZC45" s="99"/>
      <c r="PZD45" s="99"/>
      <c r="PZE45" s="99"/>
      <c r="PZF45" s="99"/>
      <c r="PZG45" s="99"/>
      <c r="PZH45" s="99"/>
      <c r="PZI45" s="99"/>
      <c r="PZJ45" s="99"/>
      <c r="PZK45" s="99"/>
      <c r="PZL45" s="99"/>
      <c r="PZM45" s="99"/>
      <c r="PZN45" s="99"/>
      <c r="PZO45" s="99"/>
      <c r="PZP45" s="99"/>
      <c r="PZQ45" s="99"/>
      <c r="PZR45" s="99"/>
      <c r="PZS45" s="99"/>
      <c r="PZT45" s="99"/>
      <c r="PZU45" s="99"/>
      <c r="PZV45" s="99"/>
      <c r="PZW45" s="99"/>
      <c r="PZX45" s="99"/>
      <c r="PZY45" s="99"/>
      <c r="PZZ45" s="99"/>
      <c r="QAA45" s="99"/>
      <c r="QAB45" s="99"/>
      <c r="QAC45" s="99"/>
      <c r="QAD45" s="99"/>
      <c r="QAE45" s="99"/>
      <c r="QAF45" s="99"/>
      <c r="QAG45" s="99"/>
      <c r="QAH45" s="99"/>
      <c r="QAI45" s="99"/>
      <c r="QAJ45" s="99"/>
      <c r="QAK45" s="99"/>
      <c r="QAL45" s="99"/>
      <c r="QAM45" s="99"/>
      <c r="QAN45" s="99"/>
      <c r="QAO45" s="99"/>
      <c r="QAP45" s="99"/>
      <c r="QAQ45" s="99"/>
      <c r="QAR45" s="99"/>
      <c r="QAS45" s="99"/>
      <c r="QAT45" s="99"/>
      <c r="QAU45" s="99"/>
      <c r="QAV45" s="99"/>
      <c r="QAW45" s="99"/>
      <c r="QAX45" s="99"/>
      <c r="QAY45" s="99"/>
      <c r="QAZ45" s="99"/>
      <c r="QBA45" s="99"/>
      <c r="QBB45" s="99"/>
      <c r="QBC45" s="99"/>
      <c r="QBD45" s="99"/>
      <c r="QBE45" s="99"/>
      <c r="QBF45" s="99"/>
      <c r="QBG45" s="99"/>
      <c r="QBH45" s="99"/>
      <c r="QBI45" s="99"/>
      <c r="QBJ45" s="99"/>
      <c r="QBK45" s="99"/>
      <c r="QBL45" s="99"/>
      <c r="QBM45" s="99"/>
      <c r="QBN45" s="99"/>
      <c r="QBO45" s="99"/>
      <c r="QBP45" s="99"/>
      <c r="QBQ45" s="99"/>
      <c r="QBR45" s="99"/>
      <c r="QBS45" s="99"/>
      <c r="QBT45" s="99"/>
      <c r="QBU45" s="99"/>
      <c r="QBV45" s="99"/>
      <c r="QBW45" s="99"/>
      <c r="QBX45" s="99"/>
      <c r="QBY45" s="99"/>
      <c r="QBZ45" s="99"/>
      <c r="QCA45" s="99"/>
      <c r="QCB45" s="99"/>
      <c r="QCC45" s="99"/>
      <c r="QCD45" s="99"/>
      <c r="QCE45" s="99"/>
      <c r="QCF45" s="99"/>
      <c r="QCG45" s="99"/>
      <c r="QCH45" s="99"/>
      <c r="QCI45" s="99"/>
      <c r="QCJ45" s="99"/>
      <c r="QCK45" s="99"/>
      <c r="QCL45" s="99"/>
      <c r="QCM45" s="99"/>
      <c r="QCN45" s="99"/>
      <c r="QCO45" s="99"/>
      <c r="QCP45" s="99"/>
      <c r="QCQ45" s="99"/>
      <c r="QCR45" s="99"/>
      <c r="QCS45" s="99"/>
      <c r="QCT45" s="99"/>
      <c r="QCU45" s="99"/>
      <c r="QCV45" s="99"/>
      <c r="QCW45" s="99"/>
      <c r="QCX45" s="99"/>
      <c r="QCY45" s="99"/>
      <c r="QCZ45" s="99"/>
      <c r="QDA45" s="99"/>
      <c r="QDB45" s="99"/>
      <c r="QDC45" s="99"/>
      <c r="QDD45" s="99"/>
      <c r="QDE45" s="99"/>
      <c r="QDF45" s="99"/>
      <c r="QDG45" s="99"/>
      <c r="QDH45" s="99"/>
      <c r="QDI45" s="99"/>
      <c r="QDJ45" s="99"/>
      <c r="QDK45" s="99"/>
      <c r="QDL45" s="99"/>
      <c r="QDM45" s="99"/>
      <c r="QDN45" s="99"/>
      <c r="QDO45" s="99"/>
      <c r="QDP45" s="99"/>
      <c r="QDQ45" s="99"/>
      <c r="QDR45" s="99"/>
      <c r="QDS45" s="99"/>
      <c r="QDT45" s="99"/>
      <c r="QDU45" s="99"/>
      <c r="QDV45" s="99"/>
      <c r="QDW45" s="99"/>
      <c r="QDX45" s="99"/>
      <c r="QDY45" s="99"/>
      <c r="QDZ45" s="99"/>
      <c r="QEA45" s="99"/>
      <c r="QEB45" s="99"/>
      <c r="QEC45" s="99"/>
      <c r="QED45" s="99"/>
      <c r="QEE45" s="99"/>
      <c r="QEF45" s="99"/>
      <c r="QEG45" s="99"/>
      <c r="QEH45" s="99"/>
      <c r="QEI45" s="99"/>
      <c r="QEJ45" s="99"/>
      <c r="QEK45" s="99"/>
      <c r="QEL45" s="99"/>
      <c r="QEM45" s="99"/>
      <c r="QEN45" s="99"/>
      <c r="QEO45" s="99"/>
      <c r="QEP45" s="99"/>
      <c r="QEQ45" s="99"/>
      <c r="QER45" s="99"/>
      <c r="QES45" s="99"/>
      <c r="QET45" s="99"/>
      <c r="QEU45" s="99"/>
      <c r="QEV45" s="99"/>
      <c r="QEW45" s="99"/>
      <c r="QEX45" s="99"/>
      <c r="QEY45" s="99"/>
      <c r="QEZ45" s="99"/>
      <c r="QFA45" s="99"/>
      <c r="QFB45" s="99"/>
      <c r="QFC45" s="99"/>
      <c r="QFD45" s="99"/>
      <c r="QFE45" s="99"/>
      <c r="QFF45" s="99"/>
      <c r="QFG45" s="99"/>
      <c r="QFH45" s="99"/>
      <c r="QFI45" s="99"/>
      <c r="QFJ45" s="99"/>
      <c r="QFK45" s="99"/>
      <c r="QFL45" s="99"/>
      <c r="QFM45" s="99"/>
      <c r="QFN45" s="99"/>
      <c r="QFO45" s="99"/>
      <c r="QFP45" s="99"/>
      <c r="QFQ45" s="99"/>
      <c r="QFR45" s="99"/>
      <c r="QFS45" s="99"/>
      <c r="QFT45" s="99"/>
      <c r="QFU45" s="99"/>
      <c r="QFV45" s="99"/>
      <c r="QFW45" s="99"/>
      <c r="QFX45" s="99"/>
      <c r="QFY45" s="99"/>
      <c r="QFZ45" s="99"/>
      <c r="QGA45" s="99"/>
      <c r="QGB45" s="99"/>
      <c r="QGC45" s="99"/>
      <c r="QGD45" s="99"/>
      <c r="QGE45" s="99"/>
      <c r="QGF45" s="99"/>
      <c r="QGG45" s="99"/>
      <c r="QGH45" s="99"/>
      <c r="QGI45" s="99"/>
      <c r="QGJ45" s="99"/>
      <c r="QGK45" s="99"/>
      <c r="QGL45" s="99"/>
      <c r="QGM45" s="99"/>
      <c r="QGN45" s="99"/>
      <c r="QGO45" s="99"/>
      <c r="QGP45" s="99"/>
      <c r="QGQ45" s="99"/>
      <c r="QGR45" s="99"/>
      <c r="QGS45" s="99"/>
      <c r="QGT45" s="99"/>
      <c r="QGU45" s="99"/>
      <c r="QGV45" s="99"/>
      <c r="QGW45" s="99"/>
      <c r="QGX45" s="99"/>
      <c r="QGY45" s="99"/>
      <c r="QGZ45" s="99"/>
      <c r="QHA45" s="99"/>
      <c r="QHB45" s="99"/>
      <c r="QHC45" s="99"/>
      <c r="QHD45" s="99"/>
      <c r="QHE45" s="99"/>
      <c r="QHF45" s="99"/>
      <c r="QHG45" s="99"/>
      <c r="QHH45" s="99"/>
      <c r="QHI45" s="99"/>
      <c r="QHJ45" s="99"/>
      <c r="QHK45" s="99"/>
      <c r="QHL45" s="99"/>
      <c r="QHM45" s="99"/>
      <c r="QHN45" s="99"/>
      <c r="QHO45" s="99"/>
      <c r="QHP45" s="99"/>
      <c r="QHQ45" s="99"/>
      <c r="QHR45" s="99"/>
      <c r="QHS45" s="99"/>
      <c r="QHT45" s="99"/>
      <c r="QHU45" s="99"/>
      <c r="QHV45" s="99"/>
      <c r="QHW45" s="99"/>
      <c r="QHX45" s="99"/>
      <c r="QHY45" s="99"/>
      <c r="QHZ45" s="99"/>
      <c r="QIA45" s="99"/>
      <c r="QIB45" s="99"/>
      <c r="QIC45" s="99"/>
      <c r="QID45" s="99"/>
      <c r="QIE45" s="99"/>
      <c r="QIF45" s="99"/>
      <c r="QIG45" s="99"/>
      <c r="QIH45" s="99"/>
      <c r="QII45" s="99"/>
      <c r="QIJ45" s="99"/>
      <c r="QIK45" s="99"/>
      <c r="QIL45" s="99"/>
      <c r="QIM45" s="99"/>
      <c r="QIN45" s="99"/>
      <c r="QIO45" s="99"/>
      <c r="QIP45" s="99"/>
      <c r="QIQ45" s="99"/>
      <c r="QIR45" s="99"/>
      <c r="QIS45" s="99"/>
      <c r="QIT45" s="99"/>
      <c r="QIU45" s="99"/>
      <c r="QIV45" s="99"/>
      <c r="QIW45" s="99"/>
      <c r="QIX45" s="99"/>
      <c r="QIY45" s="99"/>
      <c r="QIZ45" s="99"/>
      <c r="QJA45" s="99"/>
      <c r="QJB45" s="99"/>
      <c r="QJC45" s="99"/>
      <c r="QJD45" s="99"/>
      <c r="QJE45" s="99"/>
      <c r="QJF45" s="99"/>
      <c r="QJG45" s="99"/>
      <c r="QJH45" s="99"/>
      <c r="QJI45" s="99"/>
      <c r="QJJ45" s="99"/>
      <c r="QJK45" s="99"/>
      <c r="QJL45" s="99"/>
      <c r="QJM45" s="99"/>
      <c r="QJN45" s="99"/>
      <c r="QJO45" s="99"/>
      <c r="QJP45" s="99"/>
      <c r="QJQ45" s="99"/>
      <c r="QJR45" s="99"/>
      <c r="QJS45" s="99"/>
      <c r="QJT45" s="99"/>
      <c r="QJU45" s="99"/>
      <c r="QJV45" s="99"/>
      <c r="QJW45" s="99"/>
      <c r="QJX45" s="99"/>
      <c r="QJY45" s="99"/>
      <c r="QJZ45" s="99"/>
      <c r="QKA45" s="99"/>
      <c r="QKB45" s="99"/>
      <c r="QKC45" s="99"/>
      <c r="QKD45" s="99"/>
      <c r="QKE45" s="99"/>
      <c r="QKF45" s="99"/>
      <c r="QKG45" s="99"/>
      <c r="QKH45" s="99"/>
      <c r="QKI45" s="99"/>
      <c r="QKJ45" s="99"/>
      <c r="QKK45" s="99"/>
      <c r="QKL45" s="99"/>
      <c r="QKM45" s="99"/>
      <c r="QKN45" s="99"/>
      <c r="QKO45" s="99"/>
      <c r="QKP45" s="99"/>
      <c r="QKQ45" s="99"/>
      <c r="QKR45" s="99"/>
      <c r="QKS45" s="99"/>
      <c r="QKT45" s="99"/>
      <c r="QKU45" s="99"/>
      <c r="QKV45" s="99"/>
      <c r="QKW45" s="99"/>
      <c r="QKX45" s="99"/>
      <c r="QKY45" s="99"/>
      <c r="QKZ45" s="99"/>
      <c r="QLA45" s="99"/>
      <c r="QLB45" s="99"/>
      <c r="QLC45" s="99"/>
      <c r="QLD45" s="99"/>
      <c r="QLE45" s="99"/>
      <c r="QLF45" s="99"/>
      <c r="QLG45" s="99"/>
      <c r="QLH45" s="99"/>
      <c r="QLI45" s="99"/>
      <c r="QLJ45" s="99"/>
      <c r="QLK45" s="99"/>
      <c r="QLL45" s="99"/>
      <c r="QLM45" s="99"/>
      <c r="QLN45" s="99"/>
      <c r="QLO45" s="99"/>
      <c r="QLP45" s="99"/>
      <c r="QLQ45" s="99"/>
      <c r="QLR45" s="99"/>
      <c r="QLS45" s="99"/>
      <c r="QLT45" s="99"/>
      <c r="QLU45" s="99"/>
      <c r="QLV45" s="99"/>
      <c r="QLW45" s="99"/>
      <c r="QLX45" s="99"/>
      <c r="QLY45" s="99"/>
      <c r="QLZ45" s="99"/>
      <c r="QMA45" s="99"/>
      <c r="QMB45" s="99"/>
      <c r="QMC45" s="99"/>
      <c r="QMD45" s="99"/>
      <c r="QME45" s="99"/>
      <c r="QMF45" s="99"/>
      <c r="QMG45" s="99"/>
      <c r="QMH45" s="99"/>
      <c r="QMI45" s="99"/>
      <c r="QMJ45" s="99"/>
      <c r="QMK45" s="99"/>
      <c r="QML45" s="99"/>
      <c r="QMM45" s="99"/>
      <c r="QMN45" s="99"/>
      <c r="QMO45" s="99"/>
      <c r="QMP45" s="99"/>
      <c r="QMQ45" s="99"/>
      <c r="QMR45" s="99"/>
      <c r="QMS45" s="99"/>
      <c r="QMT45" s="99"/>
      <c r="QMU45" s="99"/>
      <c r="QMV45" s="99"/>
      <c r="QMW45" s="99"/>
      <c r="QMX45" s="99"/>
      <c r="QMY45" s="99"/>
      <c r="QMZ45" s="99"/>
      <c r="QNA45" s="99"/>
      <c r="QNB45" s="99"/>
      <c r="QNC45" s="99"/>
      <c r="QND45" s="99"/>
      <c r="QNE45" s="99"/>
      <c r="QNF45" s="99"/>
      <c r="QNG45" s="99"/>
      <c r="QNH45" s="99"/>
      <c r="QNI45" s="99"/>
      <c r="QNJ45" s="99"/>
      <c r="QNK45" s="99"/>
      <c r="QNL45" s="99"/>
      <c r="QNM45" s="99"/>
      <c r="QNN45" s="99"/>
      <c r="QNO45" s="99"/>
      <c r="QNP45" s="99"/>
      <c r="QNQ45" s="99"/>
      <c r="QNR45" s="99"/>
      <c r="QNS45" s="99"/>
      <c r="QNT45" s="99"/>
      <c r="QNU45" s="99"/>
      <c r="QNV45" s="99"/>
      <c r="QNW45" s="99"/>
      <c r="QNX45" s="99"/>
      <c r="QNY45" s="99"/>
      <c r="QNZ45" s="99"/>
      <c r="QOA45" s="99"/>
      <c r="QOB45" s="99"/>
      <c r="QOC45" s="99"/>
      <c r="QOD45" s="99"/>
      <c r="QOE45" s="99"/>
      <c r="QOF45" s="99"/>
      <c r="QOG45" s="99"/>
      <c r="QOH45" s="99"/>
      <c r="QOI45" s="99"/>
      <c r="QOJ45" s="99"/>
      <c r="QOK45" s="99"/>
      <c r="QOL45" s="99"/>
      <c r="QOM45" s="99"/>
      <c r="QON45" s="99"/>
      <c r="QOO45" s="99"/>
      <c r="QOP45" s="99"/>
      <c r="QOQ45" s="99"/>
      <c r="QOR45" s="99"/>
      <c r="QOS45" s="99"/>
      <c r="QOT45" s="99"/>
      <c r="QOU45" s="99"/>
      <c r="QOV45" s="99"/>
      <c r="QOW45" s="99"/>
      <c r="QOX45" s="99"/>
      <c r="QOY45" s="99"/>
      <c r="QOZ45" s="99"/>
      <c r="QPA45" s="99"/>
      <c r="QPB45" s="99"/>
      <c r="QPC45" s="99"/>
      <c r="QPD45" s="99"/>
      <c r="QPE45" s="99"/>
      <c r="QPF45" s="99"/>
      <c r="QPG45" s="99"/>
      <c r="QPH45" s="99"/>
      <c r="QPI45" s="99"/>
      <c r="QPJ45" s="99"/>
      <c r="QPK45" s="99"/>
      <c r="QPL45" s="99"/>
      <c r="QPM45" s="99"/>
      <c r="QPN45" s="99"/>
      <c r="QPO45" s="99"/>
      <c r="QPP45" s="99"/>
      <c r="QPQ45" s="99"/>
      <c r="QPR45" s="99"/>
      <c r="QPS45" s="99"/>
      <c r="QPT45" s="99"/>
      <c r="QPU45" s="99"/>
      <c r="QPV45" s="99"/>
      <c r="QPW45" s="99"/>
      <c r="QPX45" s="99"/>
      <c r="QPY45" s="99"/>
      <c r="QPZ45" s="99"/>
      <c r="QQA45" s="99"/>
      <c r="QQB45" s="99"/>
      <c r="QQC45" s="99"/>
      <c r="QQD45" s="99"/>
      <c r="QQE45" s="99"/>
      <c r="QQF45" s="99"/>
      <c r="QQG45" s="99"/>
      <c r="QQH45" s="99"/>
      <c r="QQI45" s="99"/>
      <c r="QQJ45" s="99"/>
      <c r="QQK45" s="99"/>
      <c r="QQL45" s="99"/>
      <c r="QQM45" s="99"/>
      <c r="QQN45" s="99"/>
      <c r="QQO45" s="99"/>
      <c r="QQP45" s="99"/>
      <c r="QQQ45" s="99"/>
      <c r="QQR45" s="99"/>
      <c r="QQS45" s="99"/>
      <c r="QQT45" s="99"/>
      <c r="QQU45" s="99"/>
      <c r="QQV45" s="99"/>
      <c r="QQW45" s="99"/>
      <c r="QQX45" s="99"/>
      <c r="QQY45" s="99"/>
      <c r="QQZ45" s="99"/>
      <c r="QRA45" s="99"/>
      <c r="QRB45" s="99"/>
      <c r="QRC45" s="99"/>
      <c r="QRD45" s="99"/>
      <c r="QRE45" s="99"/>
      <c r="QRF45" s="99"/>
      <c r="QRG45" s="99"/>
      <c r="QRH45" s="99"/>
      <c r="QRI45" s="99"/>
      <c r="QRJ45" s="99"/>
      <c r="QRK45" s="99"/>
      <c r="QRL45" s="99"/>
      <c r="QRM45" s="99"/>
      <c r="QRN45" s="99"/>
      <c r="QRO45" s="99"/>
      <c r="QRP45" s="99"/>
      <c r="QRQ45" s="99"/>
      <c r="QRR45" s="99"/>
      <c r="QRS45" s="99"/>
      <c r="QRT45" s="99"/>
      <c r="QRU45" s="99"/>
      <c r="QRV45" s="99"/>
      <c r="QRW45" s="99"/>
      <c r="QRX45" s="99"/>
      <c r="QRY45" s="99"/>
      <c r="QRZ45" s="99"/>
      <c r="QSA45" s="99"/>
      <c r="QSB45" s="99"/>
      <c r="QSC45" s="99"/>
      <c r="QSD45" s="99"/>
      <c r="QSE45" s="99"/>
      <c r="QSF45" s="99"/>
      <c r="QSG45" s="99"/>
      <c r="QSH45" s="99"/>
      <c r="QSI45" s="99"/>
      <c r="QSJ45" s="99"/>
      <c r="QSK45" s="99"/>
      <c r="QSL45" s="99"/>
      <c r="QSM45" s="99"/>
      <c r="QSN45" s="99"/>
      <c r="QSO45" s="99"/>
      <c r="QSP45" s="99"/>
      <c r="QSQ45" s="99"/>
      <c r="QSR45" s="99"/>
      <c r="QSS45" s="99"/>
      <c r="QST45" s="99"/>
      <c r="QSU45" s="99"/>
      <c r="QSV45" s="99"/>
      <c r="QSW45" s="99"/>
      <c r="QSX45" s="99"/>
      <c r="QSY45" s="99"/>
      <c r="QSZ45" s="99"/>
      <c r="QTA45" s="99"/>
      <c r="QTB45" s="99"/>
      <c r="QTC45" s="99"/>
      <c r="QTD45" s="99"/>
      <c r="QTE45" s="99"/>
      <c r="QTF45" s="99"/>
      <c r="QTG45" s="99"/>
      <c r="QTH45" s="99"/>
      <c r="QTI45" s="99"/>
      <c r="QTJ45" s="99"/>
      <c r="QTK45" s="99"/>
      <c r="QTL45" s="99"/>
      <c r="QTM45" s="99"/>
      <c r="QTN45" s="99"/>
      <c r="QTO45" s="99"/>
      <c r="QTP45" s="99"/>
      <c r="QTQ45" s="99"/>
      <c r="QTR45" s="99"/>
      <c r="QTS45" s="99"/>
      <c r="QTT45" s="99"/>
      <c r="QTU45" s="99"/>
      <c r="QTV45" s="99"/>
      <c r="QTW45" s="99"/>
      <c r="QTX45" s="99"/>
      <c r="QTY45" s="99"/>
      <c r="QTZ45" s="99"/>
      <c r="QUA45" s="99"/>
      <c r="QUB45" s="99"/>
      <c r="QUC45" s="99"/>
      <c r="QUD45" s="99"/>
      <c r="QUE45" s="99"/>
      <c r="QUF45" s="99"/>
      <c r="QUG45" s="99"/>
      <c r="QUH45" s="99"/>
      <c r="QUI45" s="99"/>
      <c r="QUJ45" s="99"/>
      <c r="QUK45" s="99"/>
      <c r="QUL45" s="99"/>
      <c r="QUM45" s="99"/>
      <c r="QUN45" s="99"/>
      <c r="QUO45" s="99"/>
      <c r="QUP45" s="99"/>
      <c r="QUQ45" s="99"/>
      <c r="QUR45" s="99"/>
      <c r="QUS45" s="99"/>
      <c r="QUT45" s="99"/>
      <c r="QUU45" s="99"/>
      <c r="QUV45" s="99"/>
      <c r="QUW45" s="99"/>
      <c r="QUX45" s="99"/>
      <c r="QUY45" s="99"/>
      <c r="QUZ45" s="99"/>
      <c r="QVA45" s="99"/>
      <c r="QVB45" s="99"/>
      <c r="QVC45" s="99"/>
      <c r="QVD45" s="99"/>
      <c r="QVE45" s="99"/>
      <c r="QVF45" s="99"/>
      <c r="QVG45" s="99"/>
      <c r="QVH45" s="99"/>
      <c r="QVI45" s="99"/>
      <c r="QVJ45" s="99"/>
      <c r="QVK45" s="99"/>
      <c r="QVL45" s="99"/>
      <c r="QVM45" s="99"/>
      <c r="QVN45" s="99"/>
      <c r="QVO45" s="99"/>
      <c r="QVP45" s="99"/>
      <c r="QVQ45" s="99"/>
      <c r="QVR45" s="99"/>
      <c r="QVS45" s="99"/>
      <c r="QVT45" s="99"/>
      <c r="QVU45" s="99"/>
      <c r="QVV45" s="99"/>
      <c r="QVW45" s="99"/>
      <c r="QVX45" s="99"/>
      <c r="QVY45" s="99"/>
      <c r="QVZ45" s="99"/>
      <c r="QWA45" s="99"/>
      <c r="QWB45" s="99"/>
      <c r="QWC45" s="99"/>
      <c r="QWD45" s="99"/>
      <c r="QWE45" s="99"/>
      <c r="QWF45" s="99"/>
      <c r="QWG45" s="99"/>
      <c r="QWH45" s="99"/>
      <c r="QWI45" s="99"/>
      <c r="QWJ45" s="99"/>
      <c r="QWK45" s="99"/>
      <c r="QWL45" s="99"/>
      <c r="QWM45" s="99"/>
      <c r="QWN45" s="99"/>
      <c r="QWO45" s="99"/>
      <c r="QWP45" s="99"/>
      <c r="QWQ45" s="99"/>
      <c r="QWR45" s="99"/>
      <c r="QWS45" s="99"/>
      <c r="QWT45" s="99"/>
      <c r="QWU45" s="99"/>
      <c r="QWV45" s="99"/>
      <c r="QWW45" s="99"/>
      <c r="QWX45" s="99"/>
      <c r="QWY45" s="99"/>
      <c r="QWZ45" s="99"/>
      <c r="QXA45" s="99"/>
      <c r="QXB45" s="99"/>
      <c r="QXC45" s="99"/>
      <c r="QXD45" s="99"/>
      <c r="QXE45" s="99"/>
      <c r="QXF45" s="99"/>
      <c r="QXG45" s="99"/>
      <c r="QXH45" s="99"/>
      <c r="QXI45" s="99"/>
      <c r="QXJ45" s="99"/>
      <c r="QXK45" s="99"/>
      <c r="QXL45" s="99"/>
      <c r="QXM45" s="99"/>
      <c r="QXN45" s="99"/>
      <c r="QXO45" s="99"/>
      <c r="QXP45" s="99"/>
      <c r="QXQ45" s="99"/>
      <c r="QXR45" s="99"/>
      <c r="QXS45" s="99"/>
      <c r="QXT45" s="99"/>
      <c r="QXU45" s="99"/>
      <c r="QXV45" s="99"/>
      <c r="QXW45" s="99"/>
      <c r="QXX45" s="99"/>
      <c r="QXY45" s="99"/>
      <c r="QXZ45" s="99"/>
      <c r="QYA45" s="99"/>
      <c r="QYB45" s="99"/>
      <c r="QYC45" s="99"/>
      <c r="QYD45" s="99"/>
      <c r="QYE45" s="99"/>
      <c r="QYF45" s="99"/>
      <c r="QYG45" s="99"/>
      <c r="QYH45" s="99"/>
      <c r="QYI45" s="99"/>
      <c r="QYJ45" s="99"/>
      <c r="QYK45" s="99"/>
      <c r="QYL45" s="99"/>
      <c r="QYM45" s="99"/>
      <c r="QYN45" s="99"/>
      <c r="QYO45" s="99"/>
      <c r="QYP45" s="99"/>
      <c r="QYQ45" s="99"/>
      <c r="QYR45" s="99"/>
      <c r="QYS45" s="99"/>
      <c r="QYT45" s="99"/>
      <c r="QYU45" s="99"/>
      <c r="QYV45" s="99"/>
      <c r="QYW45" s="99"/>
      <c r="QYX45" s="99"/>
      <c r="QYY45" s="99"/>
      <c r="QYZ45" s="99"/>
      <c r="QZA45" s="99"/>
      <c r="QZB45" s="99"/>
      <c r="QZC45" s="99"/>
      <c r="QZD45" s="99"/>
      <c r="QZE45" s="99"/>
      <c r="QZF45" s="99"/>
      <c r="QZG45" s="99"/>
      <c r="QZH45" s="99"/>
      <c r="QZI45" s="99"/>
      <c r="QZJ45" s="99"/>
      <c r="QZK45" s="99"/>
      <c r="QZL45" s="99"/>
      <c r="QZM45" s="99"/>
      <c r="QZN45" s="99"/>
      <c r="QZO45" s="99"/>
      <c r="QZP45" s="99"/>
      <c r="QZQ45" s="99"/>
      <c r="QZR45" s="99"/>
      <c r="QZS45" s="99"/>
      <c r="QZT45" s="99"/>
      <c r="QZU45" s="99"/>
      <c r="QZV45" s="99"/>
      <c r="QZW45" s="99"/>
      <c r="QZX45" s="99"/>
      <c r="QZY45" s="99"/>
      <c r="QZZ45" s="99"/>
      <c r="RAA45" s="99"/>
      <c r="RAB45" s="99"/>
      <c r="RAC45" s="99"/>
      <c r="RAD45" s="99"/>
      <c r="RAE45" s="99"/>
      <c r="RAF45" s="99"/>
      <c r="RAG45" s="99"/>
      <c r="RAH45" s="99"/>
      <c r="RAI45" s="99"/>
      <c r="RAJ45" s="99"/>
      <c r="RAK45" s="99"/>
      <c r="RAL45" s="99"/>
      <c r="RAM45" s="99"/>
      <c r="RAN45" s="99"/>
      <c r="RAO45" s="99"/>
      <c r="RAP45" s="99"/>
      <c r="RAQ45" s="99"/>
      <c r="RAR45" s="99"/>
      <c r="RAS45" s="99"/>
      <c r="RAT45" s="99"/>
      <c r="RAU45" s="99"/>
      <c r="RAV45" s="99"/>
      <c r="RAW45" s="99"/>
      <c r="RAX45" s="99"/>
      <c r="RAY45" s="99"/>
      <c r="RAZ45" s="99"/>
      <c r="RBA45" s="99"/>
      <c r="RBB45" s="99"/>
      <c r="RBC45" s="99"/>
      <c r="RBD45" s="99"/>
      <c r="RBE45" s="99"/>
      <c r="RBF45" s="99"/>
      <c r="RBG45" s="99"/>
      <c r="RBH45" s="99"/>
      <c r="RBI45" s="99"/>
      <c r="RBJ45" s="99"/>
      <c r="RBK45" s="99"/>
      <c r="RBL45" s="99"/>
      <c r="RBM45" s="99"/>
      <c r="RBN45" s="99"/>
      <c r="RBO45" s="99"/>
      <c r="RBP45" s="99"/>
      <c r="RBQ45" s="99"/>
      <c r="RBR45" s="99"/>
      <c r="RBS45" s="99"/>
      <c r="RBT45" s="99"/>
      <c r="RBU45" s="99"/>
      <c r="RBV45" s="99"/>
      <c r="RBW45" s="99"/>
      <c r="RBX45" s="99"/>
      <c r="RBY45" s="99"/>
      <c r="RBZ45" s="99"/>
      <c r="RCA45" s="99"/>
      <c r="RCB45" s="99"/>
      <c r="RCC45" s="99"/>
      <c r="RCD45" s="99"/>
      <c r="RCE45" s="99"/>
      <c r="RCF45" s="99"/>
      <c r="RCG45" s="99"/>
      <c r="RCH45" s="99"/>
      <c r="RCI45" s="99"/>
      <c r="RCJ45" s="99"/>
      <c r="RCK45" s="99"/>
      <c r="RCL45" s="99"/>
      <c r="RCM45" s="99"/>
      <c r="RCN45" s="99"/>
      <c r="RCO45" s="99"/>
      <c r="RCP45" s="99"/>
      <c r="RCQ45" s="99"/>
      <c r="RCR45" s="99"/>
      <c r="RCS45" s="99"/>
      <c r="RCT45" s="99"/>
      <c r="RCU45" s="99"/>
      <c r="RCV45" s="99"/>
      <c r="RCW45" s="99"/>
      <c r="RCX45" s="99"/>
      <c r="RCY45" s="99"/>
      <c r="RCZ45" s="99"/>
      <c r="RDA45" s="99"/>
      <c r="RDB45" s="99"/>
      <c r="RDC45" s="99"/>
      <c r="RDD45" s="99"/>
      <c r="RDE45" s="99"/>
      <c r="RDF45" s="99"/>
      <c r="RDG45" s="99"/>
      <c r="RDH45" s="99"/>
      <c r="RDI45" s="99"/>
      <c r="RDJ45" s="99"/>
      <c r="RDK45" s="99"/>
      <c r="RDL45" s="99"/>
      <c r="RDM45" s="99"/>
      <c r="RDN45" s="99"/>
      <c r="RDO45" s="99"/>
      <c r="RDP45" s="99"/>
      <c r="RDQ45" s="99"/>
      <c r="RDR45" s="99"/>
      <c r="RDS45" s="99"/>
      <c r="RDT45" s="99"/>
      <c r="RDU45" s="99"/>
      <c r="RDV45" s="99"/>
      <c r="RDW45" s="99"/>
      <c r="RDX45" s="99"/>
      <c r="RDY45" s="99"/>
      <c r="RDZ45" s="99"/>
      <c r="REA45" s="99"/>
      <c r="REB45" s="99"/>
      <c r="REC45" s="99"/>
      <c r="RED45" s="99"/>
      <c r="REE45" s="99"/>
      <c r="REF45" s="99"/>
      <c r="REG45" s="99"/>
      <c r="REH45" s="99"/>
      <c r="REI45" s="99"/>
      <c r="REJ45" s="99"/>
      <c r="REK45" s="99"/>
      <c r="REL45" s="99"/>
      <c r="REM45" s="99"/>
      <c r="REN45" s="99"/>
      <c r="REO45" s="99"/>
      <c r="REP45" s="99"/>
      <c r="REQ45" s="99"/>
      <c r="RER45" s="99"/>
      <c r="RES45" s="99"/>
      <c r="RET45" s="99"/>
      <c r="REU45" s="99"/>
      <c r="REV45" s="99"/>
      <c r="REW45" s="99"/>
      <c r="REX45" s="99"/>
      <c r="REY45" s="99"/>
      <c r="REZ45" s="99"/>
      <c r="RFA45" s="99"/>
      <c r="RFB45" s="99"/>
      <c r="RFC45" s="99"/>
      <c r="RFD45" s="99"/>
      <c r="RFE45" s="99"/>
      <c r="RFF45" s="99"/>
      <c r="RFG45" s="99"/>
      <c r="RFH45" s="99"/>
      <c r="RFI45" s="99"/>
      <c r="RFJ45" s="99"/>
      <c r="RFK45" s="99"/>
      <c r="RFL45" s="99"/>
      <c r="RFM45" s="99"/>
      <c r="RFN45" s="99"/>
      <c r="RFO45" s="99"/>
      <c r="RFP45" s="99"/>
      <c r="RFQ45" s="99"/>
      <c r="RFR45" s="99"/>
      <c r="RFS45" s="99"/>
      <c r="RFT45" s="99"/>
      <c r="RFU45" s="99"/>
      <c r="RFV45" s="99"/>
      <c r="RFW45" s="99"/>
      <c r="RFX45" s="99"/>
      <c r="RFY45" s="99"/>
      <c r="RFZ45" s="99"/>
      <c r="RGA45" s="99"/>
      <c r="RGB45" s="99"/>
      <c r="RGC45" s="99"/>
      <c r="RGD45" s="99"/>
      <c r="RGE45" s="99"/>
      <c r="RGF45" s="99"/>
      <c r="RGG45" s="99"/>
      <c r="RGH45" s="99"/>
      <c r="RGI45" s="99"/>
      <c r="RGJ45" s="99"/>
      <c r="RGK45" s="99"/>
      <c r="RGL45" s="99"/>
      <c r="RGM45" s="99"/>
      <c r="RGN45" s="99"/>
      <c r="RGO45" s="99"/>
      <c r="RGP45" s="99"/>
      <c r="RGQ45" s="99"/>
      <c r="RGR45" s="99"/>
      <c r="RGS45" s="99"/>
      <c r="RGT45" s="99"/>
      <c r="RGU45" s="99"/>
      <c r="RGV45" s="99"/>
      <c r="RGW45" s="99"/>
      <c r="RGX45" s="99"/>
      <c r="RGY45" s="99"/>
      <c r="RGZ45" s="99"/>
      <c r="RHA45" s="99"/>
      <c r="RHB45" s="99"/>
      <c r="RHC45" s="99"/>
      <c r="RHD45" s="99"/>
      <c r="RHE45" s="99"/>
      <c r="RHF45" s="99"/>
      <c r="RHG45" s="99"/>
      <c r="RHH45" s="99"/>
      <c r="RHI45" s="99"/>
      <c r="RHJ45" s="99"/>
      <c r="RHK45" s="99"/>
      <c r="RHL45" s="99"/>
      <c r="RHM45" s="99"/>
      <c r="RHN45" s="99"/>
      <c r="RHO45" s="99"/>
      <c r="RHP45" s="99"/>
      <c r="RHQ45" s="99"/>
      <c r="RHR45" s="99"/>
      <c r="RHS45" s="99"/>
      <c r="RHT45" s="99"/>
      <c r="RHU45" s="99"/>
      <c r="RHV45" s="99"/>
      <c r="RHW45" s="99"/>
      <c r="RHX45" s="99"/>
      <c r="RHY45" s="99"/>
      <c r="RHZ45" s="99"/>
      <c r="RIA45" s="99"/>
      <c r="RIB45" s="99"/>
      <c r="RIC45" s="99"/>
      <c r="RID45" s="99"/>
      <c r="RIE45" s="99"/>
      <c r="RIF45" s="99"/>
      <c r="RIG45" s="99"/>
      <c r="RIH45" s="99"/>
      <c r="RII45" s="99"/>
      <c r="RIJ45" s="99"/>
      <c r="RIK45" s="99"/>
      <c r="RIL45" s="99"/>
      <c r="RIM45" s="99"/>
      <c r="RIN45" s="99"/>
      <c r="RIO45" s="99"/>
      <c r="RIP45" s="99"/>
      <c r="RIQ45" s="99"/>
      <c r="RIR45" s="99"/>
      <c r="RIS45" s="99"/>
      <c r="RIT45" s="99"/>
      <c r="RIU45" s="99"/>
      <c r="RIV45" s="99"/>
      <c r="RIW45" s="99"/>
      <c r="RIX45" s="99"/>
      <c r="RIY45" s="99"/>
      <c r="RIZ45" s="99"/>
      <c r="RJA45" s="99"/>
      <c r="RJB45" s="99"/>
      <c r="RJC45" s="99"/>
      <c r="RJD45" s="99"/>
      <c r="RJE45" s="99"/>
      <c r="RJF45" s="99"/>
      <c r="RJG45" s="99"/>
      <c r="RJH45" s="99"/>
      <c r="RJI45" s="99"/>
      <c r="RJJ45" s="99"/>
      <c r="RJK45" s="99"/>
      <c r="RJL45" s="99"/>
      <c r="RJM45" s="99"/>
      <c r="RJN45" s="99"/>
      <c r="RJO45" s="99"/>
      <c r="RJP45" s="99"/>
      <c r="RJQ45" s="99"/>
      <c r="RJR45" s="99"/>
      <c r="RJS45" s="99"/>
      <c r="RJT45" s="99"/>
      <c r="RJU45" s="99"/>
      <c r="RJV45" s="99"/>
      <c r="RJW45" s="99"/>
      <c r="RJX45" s="99"/>
      <c r="RJY45" s="99"/>
      <c r="RJZ45" s="99"/>
      <c r="RKA45" s="99"/>
      <c r="RKB45" s="99"/>
      <c r="RKC45" s="99"/>
      <c r="RKD45" s="99"/>
      <c r="RKE45" s="99"/>
      <c r="RKF45" s="99"/>
      <c r="RKG45" s="99"/>
      <c r="RKH45" s="99"/>
      <c r="RKI45" s="99"/>
      <c r="RKJ45" s="99"/>
      <c r="RKK45" s="99"/>
      <c r="RKL45" s="99"/>
      <c r="RKM45" s="99"/>
      <c r="RKN45" s="99"/>
      <c r="RKO45" s="99"/>
      <c r="RKP45" s="99"/>
      <c r="RKQ45" s="99"/>
      <c r="RKR45" s="99"/>
      <c r="RKS45" s="99"/>
      <c r="RKT45" s="99"/>
      <c r="RKU45" s="99"/>
      <c r="RKV45" s="99"/>
      <c r="RKW45" s="99"/>
      <c r="RKX45" s="99"/>
      <c r="RKY45" s="99"/>
      <c r="RKZ45" s="99"/>
      <c r="RLA45" s="99"/>
      <c r="RLB45" s="99"/>
      <c r="RLC45" s="99"/>
      <c r="RLD45" s="99"/>
      <c r="RLE45" s="99"/>
      <c r="RLF45" s="99"/>
      <c r="RLG45" s="99"/>
      <c r="RLH45" s="99"/>
      <c r="RLI45" s="99"/>
      <c r="RLJ45" s="99"/>
      <c r="RLK45" s="99"/>
      <c r="RLL45" s="99"/>
      <c r="RLM45" s="99"/>
      <c r="RLN45" s="99"/>
      <c r="RLO45" s="99"/>
      <c r="RLP45" s="99"/>
      <c r="RLQ45" s="99"/>
      <c r="RLR45" s="99"/>
      <c r="RLS45" s="99"/>
      <c r="RLT45" s="99"/>
      <c r="RLU45" s="99"/>
      <c r="RLV45" s="99"/>
      <c r="RLW45" s="99"/>
      <c r="RLX45" s="99"/>
      <c r="RLY45" s="99"/>
      <c r="RLZ45" s="99"/>
      <c r="RMA45" s="99"/>
      <c r="RMB45" s="99"/>
      <c r="RMC45" s="99"/>
      <c r="RMD45" s="99"/>
      <c r="RME45" s="99"/>
      <c r="RMF45" s="99"/>
      <c r="RMG45" s="99"/>
      <c r="RMH45" s="99"/>
      <c r="RMI45" s="99"/>
      <c r="RMJ45" s="99"/>
      <c r="RMK45" s="99"/>
      <c r="RML45" s="99"/>
      <c r="RMM45" s="99"/>
      <c r="RMN45" s="99"/>
      <c r="RMO45" s="99"/>
      <c r="RMP45" s="99"/>
      <c r="RMQ45" s="99"/>
      <c r="RMR45" s="99"/>
      <c r="RMS45" s="99"/>
      <c r="RMT45" s="99"/>
      <c r="RMU45" s="99"/>
      <c r="RMV45" s="99"/>
      <c r="RMW45" s="99"/>
      <c r="RMX45" s="99"/>
      <c r="RMY45" s="99"/>
      <c r="RMZ45" s="99"/>
      <c r="RNA45" s="99"/>
      <c r="RNB45" s="99"/>
      <c r="RNC45" s="99"/>
      <c r="RND45" s="99"/>
      <c r="RNE45" s="99"/>
      <c r="RNF45" s="99"/>
      <c r="RNG45" s="99"/>
      <c r="RNH45" s="99"/>
      <c r="RNI45" s="99"/>
      <c r="RNJ45" s="99"/>
      <c r="RNK45" s="99"/>
      <c r="RNL45" s="99"/>
      <c r="RNM45" s="99"/>
      <c r="RNN45" s="99"/>
      <c r="RNO45" s="99"/>
      <c r="RNP45" s="99"/>
      <c r="RNQ45" s="99"/>
      <c r="RNR45" s="99"/>
      <c r="RNS45" s="99"/>
      <c r="RNT45" s="99"/>
      <c r="RNU45" s="99"/>
      <c r="RNV45" s="99"/>
      <c r="RNW45" s="99"/>
      <c r="RNX45" s="99"/>
      <c r="RNY45" s="99"/>
      <c r="RNZ45" s="99"/>
      <c r="ROA45" s="99"/>
      <c r="ROB45" s="99"/>
      <c r="ROC45" s="99"/>
      <c r="ROD45" s="99"/>
      <c r="ROE45" s="99"/>
      <c r="ROF45" s="99"/>
      <c r="ROG45" s="99"/>
      <c r="ROH45" s="99"/>
      <c r="ROI45" s="99"/>
      <c r="ROJ45" s="99"/>
      <c r="ROK45" s="99"/>
      <c r="ROL45" s="99"/>
      <c r="ROM45" s="99"/>
      <c r="RON45" s="99"/>
      <c r="ROO45" s="99"/>
      <c r="ROP45" s="99"/>
      <c r="ROQ45" s="99"/>
      <c r="ROR45" s="99"/>
      <c r="ROS45" s="99"/>
      <c r="ROT45" s="99"/>
      <c r="ROU45" s="99"/>
      <c r="ROV45" s="99"/>
      <c r="ROW45" s="99"/>
      <c r="ROX45" s="99"/>
      <c r="ROY45" s="99"/>
      <c r="ROZ45" s="99"/>
      <c r="RPA45" s="99"/>
      <c r="RPB45" s="99"/>
      <c r="RPC45" s="99"/>
      <c r="RPD45" s="99"/>
      <c r="RPE45" s="99"/>
      <c r="RPF45" s="99"/>
      <c r="RPG45" s="99"/>
      <c r="RPH45" s="99"/>
      <c r="RPI45" s="99"/>
      <c r="RPJ45" s="99"/>
      <c r="RPK45" s="99"/>
      <c r="RPL45" s="99"/>
      <c r="RPM45" s="99"/>
      <c r="RPN45" s="99"/>
      <c r="RPO45" s="99"/>
      <c r="RPP45" s="99"/>
      <c r="RPQ45" s="99"/>
      <c r="RPR45" s="99"/>
      <c r="RPS45" s="99"/>
      <c r="RPT45" s="99"/>
      <c r="RPU45" s="99"/>
      <c r="RPV45" s="99"/>
      <c r="RPW45" s="99"/>
      <c r="RPX45" s="99"/>
      <c r="RPY45" s="99"/>
      <c r="RPZ45" s="99"/>
      <c r="RQA45" s="99"/>
      <c r="RQB45" s="99"/>
      <c r="RQC45" s="99"/>
      <c r="RQD45" s="99"/>
      <c r="RQE45" s="99"/>
      <c r="RQF45" s="99"/>
      <c r="RQG45" s="99"/>
      <c r="RQH45" s="99"/>
      <c r="RQI45" s="99"/>
      <c r="RQJ45" s="99"/>
      <c r="RQK45" s="99"/>
      <c r="RQL45" s="99"/>
      <c r="RQM45" s="99"/>
      <c r="RQN45" s="99"/>
      <c r="RQO45" s="99"/>
      <c r="RQP45" s="99"/>
      <c r="RQQ45" s="99"/>
      <c r="RQR45" s="99"/>
      <c r="RQS45" s="99"/>
      <c r="RQT45" s="99"/>
      <c r="RQU45" s="99"/>
      <c r="RQV45" s="99"/>
      <c r="RQW45" s="99"/>
      <c r="RQX45" s="99"/>
      <c r="RQY45" s="99"/>
      <c r="RQZ45" s="99"/>
      <c r="RRA45" s="99"/>
      <c r="RRB45" s="99"/>
      <c r="RRC45" s="99"/>
      <c r="RRD45" s="99"/>
      <c r="RRE45" s="99"/>
      <c r="RRF45" s="99"/>
      <c r="RRG45" s="99"/>
      <c r="RRH45" s="99"/>
      <c r="RRI45" s="99"/>
      <c r="RRJ45" s="99"/>
      <c r="RRK45" s="99"/>
      <c r="RRL45" s="99"/>
      <c r="RRM45" s="99"/>
      <c r="RRN45" s="99"/>
      <c r="RRO45" s="99"/>
      <c r="RRP45" s="99"/>
      <c r="RRQ45" s="99"/>
      <c r="RRR45" s="99"/>
      <c r="RRS45" s="99"/>
      <c r="RRT45" s="99"/>
      <c r="RRU45" s="99"/>
      <c r="RRV45" s="99"/>
      <c r="RRW45" s="99"/>
      <c r="RRX45" s="99"/>
      <c r="RRY45" s="99"/>
      <c r="RRZ45" s="99"/>
      <c r="RSA45" s="99"/>
      <c r="RSB45" s="99"/>
      <c r="RSC45" s="99"/>
      <c r="RSD45" s="99"/>
      <c r="RSE45" s="99"/>
      <c r="RSF45" s="99"/>
      <c r="RSG45" s="99"/>
      <c r="RSH45" s="99"/>
      <c r="RSI45" s="99"/>
      <c r="RSJ45" s="99"/>
      <c r="RSK45" s="99"/>
      <c r="RSL45" s="99"/>
      <c r="RSM45" s="99"/>
      <c r="RSN45" s="99"/>
      <c r="RSO45" s="99"/>
      <c r="RSP45" s="99"/>
      <c r="RSQ45" s="99"/>
      <c r="RSR45" s="99"/>
      <c r="RSS45" s="99"/>
      <c r="RST45" s="99"/>
      <c r="RSU45" s="99"/>
      <c r="RSV45" s="99"/>
      <c r="RSW45" s="99"/>
      <c r="RSX45" s="99"/>
      <c r="RSY45" s="99"/>
      <c r="RSZ45" s="99"/>
      <c r="RTA45" s="99"/>
      <c r="RTB45" s="99"/>
      <c r="RTC45" s="99"/>
      <c r="RTD45" s="99"/>
      <c r="RTE45" s="99"/>
      <c r="RTF45" s="99"/>
      <c r="RTG45" s="99"/>
      <c r="RTH45" s="99"/>
      <c r="RTI45" s="99"/>
      <c r="RTJ45" s="99"/>
      <c r="RTK45" s="99"/>
      <c r="RTL45" s="99"/>
      <c r="RTM45" s="99"/>
      <c r="RTN45" s="99"/>
      <c r="RTO45" s="99"/>
      <c r="RTP45" s="99"/>
      <c r="RTQ45" s="99"/>
      <c r="RTR45" s="99"/>
      <c r="RTS45" s="99"/>
      <c r="RTT45" s="99"/>
      <c r="RTU45" s="99"/>
      <c r="RTV45" s="99"/>
      <c r="RTW45" s="99"/>
      <c r="RTX45" s="99"/>
      <c r="RTY45" s="99"/>
      <c r="RTZ45" s="99"/>
      <c r="RUA45" s="99"/>
      <c r="RUB45" s="99"/>
      <c r="RUC45" s="99"/>
      <c r="RUD45" s="99"/>
      <c r="RUE45" s="99"/>
      <c r="RUF45" s="99"/>
      <c r="RUG45" s="99"/>
      <c r="RUH45" s="99"/>
      <c r="RUI45" s="99"/>
      <c r="RUJ45" s="99"/>
      <c r="RUK45" s="99"/>
      <c r="RUL45" s="99"/>
      <c r="RUM45" s="99"/>
      <c r="RUN45" s="99"/>
      <c r="RUO45" s="99"/>
      <c r="RUP45" s="99"/>
      <c r="RUQ45" s="99"/>
      <c r="RUR45" s="99"/>
      <c r="RUS45" s="99"/>
      <c r="RUT45" s="99"/>
      <c r="RUU45" s="99"/>
      <c r="RUV45" s="99"/>
      <c r="RUW45" s="99"/>
      <c r="RUX45" s="99"/>
      <c r="RUY45" s="99"/>
      <c r="RUZ45" s="99"/>
      <c r="RVA45" s="99"/>
      <c r="RVB45" s="99"/>
      <c r="RVC45" s="99"/>
      <c r="RVD45" s="99"/>
      <c r="RVE45" s="99"/>
      <c r="RVF45" s="99"/>
      <c r="RVG45" s="99"/>
      <c r="RVH45" s="99"/>
      <c r="RVI45" s="99"/>
      <c r="RVJ45" s="99"/>
      <c r="RVK45" s="99"/>
      <c r="RVL45" s="99"/>
      <c r="RVM45" s="99"/>
      <c r="RVN45" s="99"/>
      <c r="RVO45" s="99"/>
      <c r="RVP45" s="99"/>
      <c r="RVQ45" s="99"/>
      <c r="RVR45" s="99"/>
      <c r="RVS45" s="99"/>
      <c r="RVT45" s="99"/>
      <c r="RVU45" s="99"/>
      <c r="RVV45" s="99"/>
      <c r="RVW45" s="99"/>
      <c r="RVX45" s="99"/>
      <c r="RVY45" s="99"/>
      <c r="RVZ45" s="99"/>
      <c r="RWA45" s="99"/>
      <c r="RWB45" s="99"/>
      <c r="RWC45" s="99"/>
      <c r="RWD45" s="99"/>
      <c r="RWE45" s="99"/>
      <c r="RWF45" s="99"/>
      <c r="RWG45" s="99"/>
      <c r="RWH45" s="99"/>
      <c r="RWI45" s="99"/>
      <c r="RWJ45" s="99"/>
      <c r="RWK45" s="99"/>
      <c r="RWL45" s="99"/>
      <c r="RWM45" s="99"/>
      <c r="RWN45" s="99"/>
      <c r="RWO45" s="99"/>
      <c r="RWP45" s="99"/>
      <c r="RWQ45" s="99"/>
      <c r="RWR45" s="99"/>
      <c r="RWS45" s="99"/>
      <c r="RWT45" s="99"/>
      <c r="RWU45" s="99"/>
      <c r="RWV45" s="99"/>
      <c r="RWW45" s="99"/>
      <c r="RWX45" s="99"/>
      <c r="RWY45" s="99"/>
      <c r="RWZ45" s="99"/>
      <c r="RXA45" s="99"/>
      <c r="RXB45" s="99"/>
      <c r="RXC45" s="99"/>
      <c r="RXD45" s="99"/>
      <c r="RXE45" s="99"/>
      <c r="RXF45" s="99"/>
      <c r="RXG45" s="99"/>
      <c r="RXH45" s="99"/>
      <c r="RXI45" s="99"/>
      <c r="RXJ45" s="99"/>
      <c r="RXK45" s="99"/>
      <c r="RXL45" s="99"/>
      <c r="RXM45" s="99"/>
      <c r="RXN45" s="99"/>
      <c r="RXO45" s="99"/>
      <c r="RXP45" s="99"/>
      <c r="RXQ45" s="99"/>
      <c r="RXR45" s="99"/>
      <c r="RXS45" s="99"/>
      <c r="RXT45" s="99"/>
      <c r="RXU45" s="99"/>
      <c r="RXV45" s="99"/>
      <c r="RXW45" s="99"/>
      <c r="RXX45" s="99"/>
      <c r="RXY45" s="99"/>
      <c r="RXZ45" s="99"/>
      <c r="RYA45" s="99"/>
      <c r="RYB45" s="99"/>
      <c r="RYC45" s="99"/>
      <c r="RYD45" s="99"/>
      <c r="RYE45" s="99"/>
      <c r="RYF45" s="99"/>
      <c r="RYG45" s="99"/>
      <c r="RYH45" s="99"/>
      <c r="RYI45" s="99"/>
      <c r="RYJ45" s="99"/>
      <c r="RYK45" s="99"/>
      <c r="RYL45" s="99"/>
      <c r="RYM45" s="99"/>
      <c r="RYN45" s="99"/>
      <c r="RYO45" s="99"/>
      <c r="RYP45" s="99"/>
      <c r="RYQ45" s="99"/>
      <c r="RYR45" s="99"/>
      <c r="RYS45" s="99"/>
      <c r="RYT45" s="99"/>
      <c r="RYU45" s="99"/>
      <c r="RYV45" s="99"/>
      <c r="RYW45" s="99"/>
      <c r="RYX45" s="99"/>
      <c r="RYY45" s="99"/>
      <c r="RYZ45" s="99"/>
      <c r="RZA45" s="99"/>
      <c r="RZB45" s="99"/>
      <c r="RZC45" s="99"/>
      <c r="RZD45" s="99"/>
      <c r="RZE45" s="99"/>
      <c r="RZF45" s="99"/>
      <c r="RZG45" s="99"/>
      <c r="RZH45" s="99"/>
      <c r="RZI45" s="99"/>
      <c r="RZJ45" s="99"/>
      <c r="RZK45" s="99"/>
      <c r="RZL45" s="99"/>
      <c r="RZM45" s="99"/>
      <c r="RZN45" s="99"/>
      <c r="RZO45" s="99"/>
      <c r="RZP45" s="99"/>
      <c r="RZQ45" s="99"/>
      <c r="RZR45" s="99"/>
      <c r="RZS45" s="99"/>
      <c r="RZT45" s="99"/>
      <c r="RZU45" s="99"/>
      <c r="RZV45" s="99"/>
      <c r="RZW45" s="99"/>
      <c r="RZX45" s="99"/>
      <c r="RZY45" s="99"/>
      <c r="RZZ45" s="99"/>
      <c r="SAA45" s="99"/>
      <c r="SAB45" s="99"/>
      <c r="SAC45" s="99"/>
      <c r="SAD45" s="99"/>
      <c r="SAE45" s="99"/>
      <c r="SAF45" s="99"/>
      <c r="SAG45" s="99"/>
      <c r="SAH45" s="99"/>
      <c r="SAI45" s="99"/>
      <c r="SAJ45" s="99"/>
      <c r="SAK45" s="99"/>
      <c r="SAL45" s="99"/>
      <c r="SAM45" s="99"/>
      <c r="SAN45" s="99"/>
      <c r="SAO45" s="99"/>
      <c r="SAP45" s="99"/>
      <c r="SAQ45" s="99"/>
      <c r="SAR45" s="99"/>
      <c r="SAS45" s="99"/>
      <c r="SAT45" s="99"/>
      <c r="SAU45" s="99"/>
      <c r="SAV45" s="99"/>
      <c r="SAW45" s="99"/>
      <c r="SAX45" s="99"/>
      <c r="SAY45" s="99"/>
      <c r="SAZ45" s="99"/>
      <c r="SBA45" s="99"/>
      <c r="SBB45" s="99"/>
      <c r="SBC45" s="99"/>
      <c r="SBD45" s="99"/>
      <c r="SBE45" s="99"/>
      <c r="SBF45" s="99"/>
      <c r="SBG45" s="99"/>
      <c r="SBH45" s="99"/>
      <c r="SBI45" s="99"/>
      <c r="SBJ45" s="99"/>
      <c r="SBK45" s="99"/>
      <c r="SBL45" s="99"/>
      <c r="SBM45" s="99"/>
      <c r="SBN45" s="99"/>
      <c r="SBO45" s="99"/>
      <c r="SBP45" s="99"/>
      <c r="SBQ45" s="99"/>
      <c r="SBR45" s="99"/>
      <c r="SBS45" s="99"/>
      <c r="SBT45" s="99"/>
      <c r="SBU45" s="99"/>
      <c r="SBV45" s="99"/>
      <c r="SBW45" s="99"/>
      <c r="SBX45" s="99"/>
      <c r="SBY45" s="99"/>
      <c r="SBZ45" s="99"/>
      <c r="SCA45" s="99"/>
      <c r="SCB45" s="99"/>
      <c r="SCC45" s="99"/>
      <c r="SCD45" s="99"/>
      <c r="SCE45" s="99"/>
      <c r="SCF45" s="99"/>
      <c r="SCG45" s="99"/>
      <c r="SCH45" s="99"/>
      <c r="SCI45" s="99"/>
      <c r="SCJ45" s="99"/>
      <c r="SCK45" s="99"/>
      <c r="SCL45" s="99"/>
      <c r="SCM45" s="99"/>
      <c r="SCN45" s="99"/>
      <c r="SCO45" s="99"/>
      <c r="SCP45" s="99"/>
      <c r="SCQ45" s="99"/>
      <c r="SCR45" s="99"/>
      <c r="SCS45" s="99"/>
      <c r="SCT45" s="99"/>
      <c r="SCU45" s="99"/>
      <c r="SCV45" s="99"/>
      <c r="SCW45" s="99"/>
      <c r="SCX45" s="99"/>
      <c r="SCY45" s="99"/>
      <c r="SCZ45" s="99"/>
      <c r="SDA45" s="99"/>
      <c r="SDB45" s="99"/>
      <c r="SDC45" s="99"/>
      <c r="SDD45" s="99"/>
      <c r="SDE45" s="99"/>
      <c r="SDF45" s="99"/>
      <c r="SDG45" s="99"/>
      <c r="SDH45" s="99"/>
      <c r="SDI45" s="99"/>
      <c r="SDJ45" s="99"/>
      <c r="SDK45" s="99"/>
      <c r="SDL45" s="99"/>
      <c r="SDM45" s="99"/>
      <c r="SDN45" s="99"/>
      <c r="SDO45" s="99"/>
      <c r="SDP45" s="99"/>
      <c r="SDQ45" s="99"/>
      <c r="SDR45" s="99"/>
      <c r="SDS45" s="99"/>
      <c r="SDT45" s="99"/>
      <c r="SDU45" s="99"/>
      <c r="SDV45" s="99"/>
      <c r="SDW45" s="99"/>
      <c r="SDX45" s="99"/>
      <c r="SDY45" s="99"/>
      <c r="SDZ45" s="99"/>
      <c r="SEA45" s="99"/>
      <c r="SEB45" s="99"/>
      <c r="SEC45" s="99"/>
      <c r="SED45" s="99"/>
      <c r="SEE45" s="99"/>
      <c r="SEF45" s="99"/>
      <c r="SEG45" s="99"/>
      <c r="SEH45" s="99"/>
      <c r="SEI45" s="99"/>
      <c r="SEJ45" s="99"/>
      <c r="SEK45" s="99"/>
      <c r="SEL45" s="99"/>
      <c r="SEM45" s="99"/>
      <c r="SEN45" s="99"/>
      <c r="SEO45" s="99"/>
      <c r="SEP45" s="99"/>
      <c r="SEQ45" s="99"/>
      <c r="SER45" s="99"/>
      <c r="SES45" s="99"/>
      <c r="SET45" s="99"/>
      <c r="SEU45" s="99"/>
      <c r="SEV45" s="99"/>
      <c r="SEW45" s="99"/>
      <c r="SEX45" s="99"/>
      <c r="SEY45" s="99"/>
      <c r="SEZ45" s="99"/>
      <c r="SFA45" s="99"/>
      <c r="SFB45" s="99"/>
      <c r="SFC45" s="99"/>
      <c r="SFD45" s="99"/>
      <c r="SFE45" s="99"/>
      <c r="SFF45" s="99"/>
      <c r="SFG45" s="99"/>
      <c r="SFH45" s="99"/>
      <c r="SFI45" s="99"/>
      <c r="SFJ45" s="99"/>
      <c r="SFK45" s="99"/>
      <c r="SFL45" s="99"/>
      <c r="SFM45" s="99"/>
      <c r="SFN45" s="99"/>
      <c r="SFO45" s="99"/>
      <c r="SFP45" s="99"/>
      <c r="SFQ45" s="99"/>
      <c r="SFR45" s="99"/>
      <c r="SFS45" s="99"/>
      <c r="SFT45" s="99"/>
      <c r="SFU45" s="99"/>
      <c r="SFV45" s="99"/>
      <c r="SFW45" s="99"/>
      <c r="SFX45" s="99"/>
      <c r="SFY45" s="99"/>
      <c r="SFZ45" s="99"/>
      <c r="SGA45" s="99"/>
      <c r="SGB45" s="99"/>
      <c r="SGC45" s="99"/>
      <c r="SGD45" s="99"/>
      <c r="SGE45" s="99"/>
      <c r="SGF45" s="99"/>
      <c r="SGG45" s="99"/>
      <c r="SGH45" s="99"/>
      <c r="SGI45" s="99"/>
      <c r="SGJ45" s="99"/>
      <c r="SGK45" s="99"/>
      <c r="SGL45" s="99"/>
      <c r="SGM45" s="99"/>
      <c r="SGN45" s="99"/>
      <c r="SGO45" s="99"/>
      <c r="SGP45" s="99"/>
      <c r="SGQ45" s="99"/>
      <c r="SGR45" s="99"/>
      <c r="SGS45" s="99"/>
      <c r="SGT45" s="99"/>
      <c r="SGU45" s="99"/>
      <c r="SGV45" s="99"/>
      <c r="SGW45" s="99"/>
      <c r="SGX45" s="99"/>
      <c r="SGY45" s="99"/>
      <c r="SGZ45" s="99"/>
      <c r="SHA45" s="99"/>
      <c r="SHB45" s="99"/>
      <c r="SHC45" s="99"/>
      <c r="SHD45" s="99"/>
      <c r="SHE45" s="99"/>
      <c r="SHF45" s="99"/>
      <c r="SHG45" s="99"/>
      <c r="SHH45" s="99"/>
      <c r="SHI45" s="99"/>
      <c r="SHJ45" s="99"/>
      <c r="SHK45" s="99"/>
      <c r="SHL45" s="99"/>
      <c r="SHM45" s="99"/>
      <c r="SHN45" s="99"/>
      <c r="SHO45" s="99"/>
      <c r="SHP45" s="99"/>
      <c r="SHQ45" s="99"/>
      <c r="SHR45" s="99"/>
      <c r="SHS45" s="99"/>
      <c r="SHT45" s="99"/>
      <c r="SHU45" s="99"/>
      <c r="SHV45" s="99"/>
      <c r="SHW45" s="99"/>
      <c r="SHX45" s="99"/>
      <c r="SHY45" s="99"/>
      <c r="SHZ45" s="99"/>
      <c r="SIA45" s="99"/>
      <c r="SIB45" s="99"/>
      <c r="SIC45" s="99"/>
      <c r="SID45" s="99"/>
      <c r="SIE45" s="99"/>
      <c r="SIF45" s="99"/>
      <c r="SIG45" s="99"/>
      <c r="SIH45" s="99"/>
      <c r="SII45" s="99"/>
      <c r="SIJ45" s="99"/>
      <c r="SIK45" s="99"/>
      <c r="SIL45" s="99"/>
      <c r="SIM45" s="99"/>
      <c r="SIN45" s="99"/>
      <c r="SIO45" s="99"/>
      <c r="SIP45" s="99"/>
      <c r="SIQ45" s="99"/>
      <c r="SIR45" s="99"/>
      <c r="SIS45" s="99"/>
      <c r="SIT45" s="99"/>
      <c r="SIU45" s="99"/>
      <c r="SIV45" s="99"/>
      <c r="SIW45" s="99"/>
      <c r="SIX45" s="99"/>
      <c r="SIY45" s="99"/>
      <c r="SIZ45" s="99"/>
      <c r="SJA45" s="99"/>
      <c r="SJB45" s="99"/>
      <c r="SJC45" s="99"/>
      <c r="SJD45" s="99"/>
      <c r="SJE45" s="99"/>
      <c r="SJF45" s="99"/>
      <c r="SJG45" s="99"/>
      <c r="SJH45" s="99"/>
      <c r="SJI45" s="99"/>
      <c r="SJJ45" s="99"/>
      <c r="SJK45" s="99"/>
      <c r="SJL45" s="99"/>
      <c r="SJM45" s="99"/>
      <c r="SJN45" s="99"/>
      <c r="SJO45" s="99"/>
      <c r="SJP45" s="99"/>
      <c r="SJQ45" s="99"/>
      <c r="SJR45" s="99"/>
      <c r="SJS45" s="99"/>
      <c r="SJT45" s="99"/>
      <c r="SJU45" s="99"/>
      <c r="SJV45" s="99"/>
      <c r="SJW45" s="99"/>
      <c r="SJX45" s="99"/>
      <c r="SJY45" s="99"/>
      <c r="SJZ45" s="99"/>
      <c r="SKA45" s="99"/>
      <c r="SKB45" s="99"/>
      <c r="SKC45" s="99"/>
      <c r="SKD45" s="99"/>
      <c r="SKE45" s="99"/>
      <c r="SKF45" s="99"/>
      <c r="SKG45" s="99"/>
      <c r="SKH45" s="99"/>
      <c r="SKI45" s="99"/>
      <c r="SKJ45" s="99"/>
      <c r="SKK45" s="99"/>
      <c r="SKL45" s="99"/>
      <c r="SKM45" s="99"/>
      <c r="SKN45" s="99"/>
      <c r="SKO45" s="99"/>
      <c r="SKP45" s="99"/>
      <c r="SKQ45" s="99"/>
      <c r="SKR45" s="99"/>
      <c r="SKS45" s="99"/>
      <c r="SKT45" s="99"/>
      <c r="SKU45" s="99"/>
      <c r="SKV45" s="99"/>
      <c r="SKW45" s="99"/>
      <c r="SKX45" s="99"/>
      <c r="SKY45" s="99"/>
      <c r="SKZ45" s="99"/>
      <c r="SLA45" s="99"/>
      <c r="SLB45" s="99"/>
      <c r="SLC45" s="99"/>
      <c r="SLD45" s="99"/>
      <c r="SLE45" s="99"/>
      <c r="SLF45" s="99"/>
      <c r="SLG45" s="99"/>
      <c r="SLH45" s="99"/>
      <c r="SLI45" s="99"/>
      <c r="SLJ45" s="99"/>
      <c r="SLK45" s="99"/>
      <c r="SLL45" s="99"/>
      <c r="SLM45" s="99"/>
      <c r="SLN45" s="99"/>
      <c r="SLO45" s="99"/>
      <c r="SLP45" s="99"/>
      <c r="SLQ45" s="99"/>
      <c r="SLR45" s="99"/>
      <c r="SLS45" s="99"/>
      <c r="SLT45" s="99"/>
      <c r="SLU45" s="99"/>
      <c r="SLV45" s="99"/>
      <c r="SLW45" s="99"/>
      <c r="SLX45" s="99"/>
      <c r="SLY45" s="99"/>
      <c r="SLZ45" s="99"/>
      <c r="SMA45" s="99"/>
      <c r="SMB45" s="99"/>
      <c r="SMC45" s="99"/>
      <c r="SMD45" s="99"/>
      <c r="SME45" s="99"/>
      <c r="SMF45" s="99"/>
      <c r="SMG45" s="99"/>
      <c r="SMH45" s="99"/>
      <c r="SMI45" s="99"/>
      <c r="SMJ45" s="99"/>
      <c r="SMK45" s="99"/>
      <c r="SML45" s="99"/>
      <c r="SMM45" s="99"/>
      <c r="SMN45" s="99"/>
      <c r="SMO45" s="99"/>
      <c r="SMP45" s="99"/>
      <c r="SMQ45" s="99"/>
      <c r="SMR45" s="99"/>
      <c r="SMS45" s="99"/>
      <c r="SMT45" s="99"/>
      <c r="SMU45" s="99"/>
      <c r="SMV45" s="99"/>
      <c r="SMW45" s="99"/>
      <c r="SMX45" s="99"/>
      <c r="SMY45" s="99"/>
      <c r="SMZ45" s="99"/>
      <c r="SNA45" s="99"/>
      <c r="SNB45" s="99"/>
      <c r="SNC45" s="99"/>
      <c r="SND45" s="99"/>
      <c r="SNE45" s="99"/>
      <c r="SNF45" s="99"/>
      <c r="SNG45" s="99"/>
      <c r="SNH45" s="99"/>
      <c r="SNI45" s="99"/>
      <c r="SNJ45" s="99"/>
      <c r="SNK45" s="99"/>
      <c r="SNL45" s="99"/>
      <c r="SNM45" s="99"/>
      <c r="SNN45" s="99"/>
      <c r="SNO45" s="99"/>
      <c r="SNP45" s="99"/>
      <c r="SNQ45" s="99"/>
      <c r="SNR45" s="99"/>
      <c r="SNS45" s="99"/>
      <c r="SNT45" s="99"/>
      <c r="SNU45" s="99"/>
      <c r="SNV45" s="99"/>
      <c r="SNW45" s="99"/>
      <c r="SNX45" s="99"/>
      <c r="SNY45" s="99"/>
      <c r="SNZ45" s="99"/>
      <c r="SOA45" s="99"/>
      <c r="SOB45" s="99"/>
      <c r="SOC45" s="99"/>
      <c r="SOD45" s="99"/>
      <c r="SOE45" s="99"/>
      <c r="SOF45" s="99"/>
      <c r="SOG45" s="99"/>
      <c r="SOH45" s="99"/>
      <c r="SOI45" s="99"/>
      <c r="SOJ45" s="99"/>
      <c r="SOK45" s="99"/>
      <c r="SOL45" s="99"/>
      <c r="SOM45" s="99"/>
      <c r="SON45" s="99"/>
      <c r="SOO45" s="99"/>
      <c r="SOP45" s="99"/>
      <c r="SOQ45" s="99"/>
      <c r="SOR45" s="99"/>
      <c r="SOS45" s="99"/>
      <c r="SOT45" s="99"/>
      <c r="SOU45" s="99"/>
      <c r="SOV45" s="99"/>
      <c r="SOW45" s="99"/>
      <c r="SOX45" s="99"/>
      <c r="SOY45" s="99"/>
      <c r="SOZ45" s="99"/>
      <c r="SPA45" s="99"/>
      <c r="SPB45" s="99"/>
      <c r="SPC45" s="99"/>
      <c r="SPD45" s="99"/>
      <c r="SPE45" s="99"/>
      <c r="SPF45" s="99"/>
      <c r="SPG45" s="99"/>
      <c r="SPH45" s="99"/>
      <c r="SPI45" s="99"/>
      <c r="SPJ45" s="99"/>
      <c r="SPK45" s="99"/>
      <c r="SPL45" s="99"/>
      <c r="SPM45" s="99"/>
      <c r="SPN45" s="99"/>
      <c r="SPO45" s="99"/>
      <c r="SPP45" s="99"/>
      <c r="SPQ45" s="99"/>
      <c r="SPR45" s="99"/>
      <c r="SPS45" s="99"/>
      <c r="SPT45" s="99"/>
      <c r="SPU45" s="99"/>
      <c r="SPV45" s="99"/>
      <c r="SPW45" s="99"/>
      <c r="SPX45" s="99"/>
      <c r="SPY45" s="99"/>
      <c r="SPZ45" s="99"/>
      <c r="SQA45" s="99"/>
      <c r="SQB45" s="99"/>
      <c r="SQC45" s="99"/>
      <c r="SQD45" s="99"/>
      <c r="SQE45" s="99"/>
      <c r="SQF45" s="99"/>
      <c r="SQG45" s="99"/>
      <c r="SQH45" s="99"/>
      <c r="SQI45" s="99"/>
      <c r="SQJ45" s="99"/>
      <c r="SQK45" s="99"/>
      <c r="SQL45" s="99"/>
      <c r="SQM45" s="99"/>
      <c r="SQN45" s="99"/>
      <c r="SQO45" s="99"/>
      <c r="SQP45" s="99"/>
      <c r="SQQ45" s="99"/>
      <c r="SQR45" s="99"/>
      <c r="SQS45" s="99"/>
      <c r="SQT45" s="99"/>
      <c r="SQU45" s="99"/>
      <c r="SQV45" s="99"/>
      <c r="SQW45" s="99"/>
      <c r="SQX45" s="99"/>
      <c r="SQY45" s="99"/>
      <c r="SQZ45" s="99"/>
      <c r="SRA45" s="99"/>
      <c r="SRB45" s="99"/>
      <c r="SRC45" s="99"/>
      <c r="SRD45" s="99"/>
      <c r="SRE45" s="99"/>
      <c r="SRF45" s="99"/>
      <c r="SRG45" s="99"/>
      <c r="SRH45" s="99"/>
      <c r="SRI45" s="99"/>
      <c r="SRJ45" s="99"/>
      <c r="SRK45" s="99"/>
      <c r="SRL45" s="99"/>
      <c r="SRM45" s="99"/>
      <c r="SRN45" s="99"/>
      <c r="SRO45" s="99"/>
      <c r="SRP45" s="99"/>
      <c r="SRQ45" s="99"/>
      <c r="SRR45" s="99"/>
      <c r="SRS45" s="99"/>
      <c r="SRT45" s="99"/>
      <c r="SRU45" s="99"/>
      <c r="SRV45" s="99"/>
      <c r="SRW45" s="99"/>
      <c r="SRX45" s="99"/>
      <c r="SRY45" s="99"/>
      <c r="SRZ45" s="99"/>
      <c r="SSA45" s="99"/>
      <c r="SSB45" s="99"/>
      <c r="SSC45" s="99"/>
      <c r="SSD45" s="99"/>
      <c r="SSE45" s="99"/>
      <c r="SSF45" s="99"/>
      <c r="SSG45" s="99"/>
      <c r="SSH45" s="99"/>
      <c r="SSI45" s="99"/>
      <c r="SSJ45" s="99"/>
      <c r="SSK45" s="99"/>
      <c r="SSL45" s="99"/>
      <c r="SSM45" s="99"/>
      <c r="SSN45" s="99"/>
      <c r="SSO45" s="99"/>
      <c r="SSP45" s="99"/>
      <c r="SSQ45" s="99"/>
      <c r="SSR45" s="99"/>
      <c r="SSS45" s="99"/>
      <c r="SST45" s="99"/>
      <c r="SSU45" s="99"/>
      <c r="SSV45" s="99"/>
      <c r="SSW45" s="99"/>
      <c r="SSX45" s="99"/>
      <c r="SSY45" s="99"/>
      <c r="SSZ45" s="99"/>
      <c r="STA45" s="99"/>
      <c r="STB45" s="99"/>
      <c r="STC45" s="99"/>
      <c r="STD45" s="99"/>
      <c r="STE45" s="99"/>
      <c r="STF45" s="99"/>
      <c r="STG45" s="99"/>
      <c r="STH45" s="99"/>
      <c r="STI45" s="99"/>
      <c r="STJ45" s="99"/>
      <c r="STK45" s="99"/>
      <c r="STL45" s="99"/>
      <c r="STM45" s="99"/>
      <c r="STN45" s="99"/>
      <c r="STO45" s="99"/>
      <c r="STP45" s="99"/>
      <c r="STQ45" s="99"/>
      <c r="STR45" s="99"/>
      <c r="STS45" s="99"/>
      <c r="STT45" s="99"/>
      <c r="STU45" s="99"/>
      <c r="STV45" s="99"/>
      <c r="STW45" s="99"/>
      <c r="STX45" s="99"/>
      <c r="STY45" s="99"/>
      <c r="STZ45" s="99"/>
      <c r="SUA45" s="99"/>
      <c r="SUB45" s="99"/>
      <c r="SUC45" s="99"/>
      <c r="SUD45" s="99"/>
      <c r="SUE45" s="99"/>
      <c r="SUF45" s="99"/>
      <c r="SUG45" s="99"/>
      <c r="SUH45" s="99"/>
      <c r="SUI45" s="99"/>
      <c r="SUJ45" s="99"/>
      <c r="SUK45" s="99"/>
      <c r="SUL45" s="99"/>
      <c r="SUM45" s="99"/>
      <c r="SUN45" s="99"/>
      <c r="SUO45" s="99"/>
      <c r="SUP45" s="99"/>
      <c r="SUQ45" s="99"/>
      <c r="SUR45" s="99"/>
      <c r="SUS45" s="99"/>
      <c r="SUT45" s="99"/>
      <c r="SUU45" s="99"/>
      <c r="SUV45" s="99"/>
      <c r="SUW45" s="99"/>
      <c r="SUX45" s="99"/>
      <c r="SUY45" s="99"/>
      <c r="SUZ45" s="99"/>
      <c r="SVA45" s="99"/>
      <c r="SVB45" s="99"/>
      <c r="SVC45" s="99"/>
      <c r="SVD45" s="99"/>
      <c r="SVE45" s="99"/>
      <c r="SVF45" s="99"/>
      <c r="SVG45" s="99"/>
      <c r="SVH45" s="99"/>
      <c r="SVI45" s="99"/>
      <c r="SVJ45" s="99"/>
      <c r="SVK45" s="99"/>
      <c r="SVL45" s="99"/>
      <c r="SVM45" s="99"/>
      <c r="SVN45" s="99"/>
      <c r="SVO45" s="99"/>
      <c r="SVP45" s="99"/>
      <c r="SVQ45" s="99"/>
      <c r="SVR45" s="99"/>
      <c r="SVS45" s="99"/>
      <c r="SVT45" s="99"/>
      <c r="SVU45" s="99"/>
      <c r="SVV45" s="99"/>
      <c r="SVW45" s="99"/>
      <c r="SVX45" s="99"/>
      <c r="SVY45" s="99"/>
      <c r="SVZ45" s="99"/>
      <c r="SWA45" s="99"/>
      <c r="SWB45" s="99"/>
      <c r="SWC45" s="99"/>
      <c r="SWD45" s="99"/>
      <c r="SWE45" s="99"/>
      <c r="SWF45" s="99"/>
      <c r="SWG45" s="99"/>
      <c r="SWH45" s="99"/>
      <c r="SWI45" s="99"/>
      <c r="SWJ45" s="99"/>
      <c r="SWK45" s="99"/>
      <c r="SWL45" s="99"/>
      <c r="SWM45" s="99"/>
      <c r="SWN45" s="99"/>
      <c r="SWO45" s="99"/>
      <c r="SWP45" s="99"/>
      <c r="SWQ45" s="99"/>
      <c r="SWR45" s="99"/>
      <c r="SWS45" s="99"/>
      <c r="SWT45" s="99"/>
      <c r="SWU45" s="99"/>
      <c r="SWV45" s="99"/>
      <c r="SWW45" s="99"/>
      <c r="SWX45" s="99"/>
      <c r="SWY45" s="99"/>
      <c r="SWZ45" s="99"/>
      <c r="SXA45" s="99"/>
      <c r="SXB45" s="99"/>
      <c r="SXC45" s="99"/>
      <c r="SXD45" s="99"/>
      <c r="SXE45" s="99"/>
      <c r="SXF45" s="99"/>
      <c r="SXG45" s="99"/>
      <c r="SXH45" s="99"/>
      <c r="SXI45" s="99"/>
      <c r="SXJ45" s="99"/>
      <c r="SXK45" s="99"/>
      <c r="SXL45" s="99"/>
      <c r="SXM45" s="99"/>
      <c r="SXN45" s="99"/>
      <c r="SXO45" s="99"/>
      <c r="SXP45" s="99"/>
      <c r="SXQ45" s="99"/>
      <c r="SXR45" s="99"/>
      <c r="SXS45" s="99"/>
      <c r="SXT45" s="99"/>
      <c r="SXU45" s="99"/>
      <c r="SXV45" s="99"/>
      <c r="SXW45" s="99"/>
      <c r="SXX45" s="99"/>
      <c r="SXY45" s="99"/>
      <c r="SXZ45" s="99"/>
      <c r="SYA45" s="99"/>
      <c r="SYB45" s="99"/>
      <c r="SYC45" s="99"/>
      <c r="SYD45" s="99"/>
      <c r="SYE45" s="99"/>
      <c r="SYF45" s="99"/>
      <c r="SYG45" s="99"/>
      <c r="SYH45" s="99"/>
      <c r="SYI45" s="99"/>
      <c r="SYJ45" s="99"/>
      <c r="SYK45" s="99"/>
      <c r="SYL45" s="99"/>
      <c r="SYM45" s="99"/>
      <c r="SYN45" s="99"/>
      <c r="SYO45" s="99"/>
      <c r="SYP45" s="99"/>
      <c r="SYQ45" s="99"/>
      <c r="SYR45" s="99"/>
      <c r="SYS45" s="99"/>
      <c r="SYT45" s="99"/>
      <c r="SYU45" s="99"/>
      <c r="SYV45" s="99"/>
      <c r="SYW45" s="99"/>
      <c r="SYX45" s="99"/>
      <c r="SYY45" s="99"/>
      <c r="SYZ45" s="99"/>
      <c r="SZA45" s="99"/>
      <c r="SZB45" s="99"/>
      <c r="SZC45" s="99"/>
      <c r="SZD45" s="99"/>
      <c r="SZE45" s="99"/>
      <c r="SZF45" s="99"/>
      <c r="SZG45" s="99"/>
      <c r="SZH45" s="99"/>
      <c r="SZI45" s="99"/>
      <c r="SZJ45" s="99"/>
      <c r="SZK45" s="99"/>
      <c r="SZL45" s="99"/>
      <c r="SZM45" s="99"/>
      <c r="SZN45" s="99"/>
      <c r="SZO45" s="99"/>
      <c r="SZP45" s="99"/>
      <c r="SZQ45" s="99"/>
      <c r="SZR45" s="99"/>
      <c r="SZS45" s="99"/>
      <c r="SZT45" s="99"/>
      <c r="SZU45" s="99"/>
      <c r="SZV45" s="99"/>
      <c r="SZW45" s="99"/>
      <c r="SZX45" s="99"/>
      <c r="SZY45" s="99"/>
      <c r="SZZ45" s="99"/>
      <c r="TAA45" s="99"/>
      <c r="TAB45" s="99"/>
      <c r="TAC45" s="99"/>
      <c r="TAD45" s="99"/>
      <c r="TAE45" s="99"/>
      <c r="TAF45" s="99"/>
      <c r="TAG45" s="99"/>
      <c r="TAH45" s="99"/>
      <c r="TAI45" s="99"/>
      <c r="TAJ45" s="99"/>
      <c r="TAK45" s="99"/>
      <c r="TAL45" s="99"/>
      <c r="TAM45" s="99"/>
      <c r="TAN45" s="99"/>
      <c r="TAO45" s="99"/>
      <c r="TAP45" s="99"/>
      <c r="TAQ45" s="99"/>
      <c r="TAR45" s="99"/>
      <c r="TAS45" s="99"/>
      <c r="TAT45" s="99"/>
      <c r="TAU45" s="99"/>
      <c r="TAV45" s="99"/>
      <c r="TAW45" s="99"/>
      <c r="TAX45" s="99"/>
      <c r="TAY45" s="99"/>
      <c r="TAZ45" s="99"/>
      <c r="TBA45" s="99"/>
      <c r="TBB45" s="99"/>
      <c r="TBC45" s="99"/>
      <c r="TBD45" s="99"/>
      <c r="TBE45" s="99"/>
      <c r="TBF45" s="99"/>
      <c r="TBG45" s="99"/>
      <c r="TBH45" s="99"/>
      <c r="TBI45" s="99"/>
      <c r="TBJ45" s="99"/>
      <c r="TBK45" s="99"/>
      <c r="TBL45" s="99"/>
      <c r="TBM45" s="99"/>
      <c r="TBN45" s="99"/>
      <c r="TBO45" s="99"/>
      <c r="TBP45" s="99"/>
      <c r="TBQ45" s="99"/>
      <c r="TBR45" s="99"/>
      <c r="TBS45" s="99"/>
      <c r="TBT45" s="99"/>
      <c r="TBU45" s="99"/>
      <c r="TBV45" s="99"/>
      <c r="TBW45" s="99"/>
      <c r="TBX45" s="99"/>
      <c r="TBY45" s="99"/>
      <c r="TBZ45" s="99"/>
      <c r="TCA45" s="99"/>
      <c r="TCB45" s="99"/>
      <c r="TCC45" s="99"/>
      <c r="TCD45" s="99"/>
      <c r="TCE45" s="99"/>
      <c r="TCF45" s="99"/>
      <c r="TCG45" s="99"/>
      <c r="TCH45" s="99"/>
      <c r="TCI45" s="99"/>
      <c r="TCJ45" s="99"/>
      <c r="TCK45" s="99"/>
      <c r="TCL45" s="99"/>
      <c r="TCM45" s="99"/>
      <c r="TCN45" s="99"/>
      <c r="TCO45" s="99"/>
      <c r="TCP45" s="99"/>
      <c r="TCQ45" s="99"/>
      <c r="TCR45" s="99"/>
      <c r="TCS45" s="99"/>
      <c r="TCT45" s="99"/>
      <c r="TCU45" s="99"/>
      <c r="TCV45" s="99"/>
      <c r="TCW45" s="99"/>
      <c r="TCX45" s="99"/>
      <c r="TCY45" s="99"/>
      <c r="TCZ45" s="99"/>
      <c r="TDA45" s="99"/>
      <c r="TDB45" s="99"/>
      <c r="TDC45" s="99"/>
      <c r="TDD45" s="99"/>
      <c r="TDE45" s="99"/>
      <c r="TDF45" s="99"/>
      <c r="TDG45" s="99"/>
      <c r="TDH45" s="99"/>
      <c r="TDI45" s="99"/>
      <c r="TDJ45" s="99"/>
      <c r="TDK45" s="99"/>
      <c r="TDL45" s="99"/>
      <c r="TDM45" s="99"/>
      <c r="TDN45" s="99"/>
      <c r="TDO45" s="99"/>
      <c r="TDP45" s="99"/>
      <c r="TDQ45" s="99"/>
      <c r="TDR45" s="99"/>
      <c r="TDS45" s="99"/>
      <c r="TDT45" s="99"/>
      <c r="TDU45" s="99"/>
      <c r="TDV45" s="99"/>
      <c r="TDW45" s="99"/>
      <c r="TDX45" s="99"/>
      <c r="TDY45" s="99"/>
      <c r="TDZ45" s="99"/>
      <c r="TEA45" s="99"/>
      <c r="TEB45" s="99"/>
      <c r="TEC45" s="99"/>
      <c r="TED45" s="99"/>
      <c r="TEE45" s="99"/>
      <c r="TEF45" s="99"/>
      <c r="TEG45" s="99"/>
      <c r="TEH45" s="99"/>
      <c r="TEI45" s="99"/>
      <c r="TEJ45" s="99"/>
      <c r="TEK45" s="99"/>
      <c r="TEL45" s="99"/>
      <c r="TEM45" s="99"/>
      <c r="TEN45" s="99"/>
      <c r="TEO45" s="99"/>
      <c r="TEP45" s="99"/>
      <c r="TEQ45" s="99"/>
      <c r="TER45" s="99"/>
      <c r="TES45" s="99"/>
      <c r="TET45" s="99"/>
      <c r="TEU45" s="99"/>
      <c r="TEV45" s="99"/>
      <c r="TEW45" s="99"/>
      <c r="TEX45" s="99"/>
      <c r="TEY45" s="99"/>
      <c r="TEZ45" s="99"/>
      <c r="TFA45" s="99"/>
      <c r="TFB45" s="99"/>
      <c r="TFC45" s="99"/>
      <c r="TFD45" s="99"/>
      <c r="TFE45" s="99"/>
      <c r="TFF45" s="99"/>
      <c r="TFG45" s="99"/>
      <c r="TFH45" s="99"/>
      <c r="TFI45" s="99"/>
      <c r="TFJ45" s="99"/>
      <c r="TFK45" s="99"/>
      <c r="TFL45" s="99"/>
      <c r="TFM45" s="99"/>
      <c r="TFN45" s="99"/>
      <c r="TFO45" s="99"/>
      <c r="TFP45" s="99"/>
      <c r="TFQ45" s="99"/>
      <c r="TFR45" s="99"/>
      <c r="TFS45" s="99"/>
      <c r="TFT45" s="99"/>
      <c r="TFU45" s="99"/>
      <c r="TFV45" s="99"/>
      <c r="TFW45" s="99"/>
      <c r="TFX45" s="99"/>
      <c r="TFY45" s="99"/>
      <c r="TFZ45" s="99"/>
      <c r="TGA45" s="99"/>
      <c r="TGB45" s="99"/>
      <c r="TGC45" s="99"/>
      <c r="TGD45" s="99"/>
      <c r="TGE45" s="99"/>
      <c r="TGF45" s="99"/>
      <c r="TGG45" s="99"/>
      <c r="TGH45" s="99"/>
      <c r="TGI45" s="99"/>
      <c r="TGJ45" s="99"/>
      <c r="TGK45" s="99"/>
      <c r="TGL45" s="99"/>
      <c r="TGM45" s="99"/>
      <c r="TGN45" s="99"/>
      <c r="TGO45" s="99"/>
      <c r="TGP45" s="99"/>
      <c r="TGQ45" s="99"/>
      <c r="TGR45" s="99"/>
      <c r="TGS45" s="99"/>
      <c r="TGT45" s="99"/>
      <c r="TGU45" s="99"/>
      <c r="TGV45" s="99"/>
      <c r="TGW45" s="99"/>
      <c r="TGX45" s="99"/>
      <c r="TGY45" s="99"/>
      <c r="TGZ45" s="99"/>
      <c r="THA45" s="99"/>
      <c r="THB45" s="99"/>
      <c r="THC45" s="99"/>
      <c r="THD45" s="99"/>
      <c r="THE45" s="99"/>
      <c r="THF45" s="99"/>
      <c r="THG45" s="99"/>
      <c r="THH45" s="99"/>
      <c r="THI45" s="99"/>
      <c r="THJ45" s="99"/>
      <c r="THK45" s="99"/>
      <c r="THL45" s="99"/>
      <c r="THM45" s="99"/>
      <c r="THN45" s="99"/>
      <c r="THO45" s="99"/>
      <c r="THP45" s="99"/>
      <c r="THQ45" s="99"/>
      <c r="THR45" s="99"/>
      <c r="THS45" s="99"/>
      <c r="THT45" s="99"/>
      <c r="THU45" s="99"/>
      <c r="THV45" s="99"/>
      <c r="THW45" s="99"/>
      <c r="THX45" s="99"/>
      <c r="THY45" s="99"/>
      <c r="THZ45" s="99"/>
      <c r="TIA45" s="99"/>
      <c r="TIB45" s="99"/>
      <c r="TIC45" s="99"/>
      <c r="TID45" s="99"/>
      <c r="TIE45" s="99"/>
      <c r="TIF45" s="99"/>
      <c r="TIG45" s="99"/>
      <c r="TIH45" s="99"/>
      <c r="TII45" s="99"/>
      <c r="TIJ45" s="99"/>
      <c r="TIK45" s="99"/>
      <c r="TIL45" s="99"/>
      <c r="TIM45" s="99"/>
      <c r="TIN45" s="99"/>
      <c r="TIO45" s="99"/>
      <c r="TIP45" s="99"/>
      <c r="TIQ45" s="99"/>
      <c r="TIR45" s="99"/>
      <c r="TIS45" s="99"/>
      <c r="TIT45" s="99"/>
      <c r="TIU45" s="99"/>
      <c r="TIV45" s="99"/>
      <c r="TIW45" s="99"/>
      <c r="TIX45" s="99"/>
      <c r="TIY45" s="99"/>
      <c r="TIZ45" s="99"/>
      <c r="TJA45" s="99"/>
      <c r="TJB45" s="99"/>
      <c r="TJC45" s="99"/>
      <c r="TJD45" s="99"/>
      <c r="TJE45" s="99"/>
      <c r="TJF45" s="99"/>
      <c r="TJG45" s="99"/>
      <c r="TJH45" s="99"/>
      <c r="TJI45" s="99"/>
      <c r="TJJ45" s="99"/>
      <c r="TJK45" s="99"/>
      <c r="TJL45" s="99"/>
      <c r="TJM45" s="99"/>
      <c r="TJN45" s="99"/>
      <c r="TJO45" s="99"/>
      <c r="TJP45" s="99"/>
      <c r="TJQ45" s="99"/>
      <c r="TJR45" s="99"/>
      <c r="TJS45" s="99"/>
      <c r="TJT45" s="99"/>
      <c r="TJU45" s="99"/>
      <c r="TJV45" s="99"/>
      <c r="TJW45" s="99"/>
      <c r="TJX45" s="99"/>
      <c r="TJY45" s="99"/>
      <c r="TJZ45" s="99"/>
      <c r="TKA45" s="99"/>
      <c r="TKB45" s="99"/>
      <c r="TKC45" s="99"/>
      <c r="TKD45" s="99"/>
      <c r="TKE45" s="99"/>
      <c r="TKF45" s="99"/>
      <c r="TKG45" s="99"/>
      <c r="TKH45" s="99"/>
      <c r="TKI45" s="99"/>
      <c r="TKJ45" s="99"/>
      <c r="TKK45" s="99"/>
      <c r="TKL45" s="99"/>
      <c r="TKM45" s="99"/>
      <c r="TKN45" s="99"/>
      <c r="TKO45" s="99"/>
      <c r="TKP45" s="99"/>
      <c r="TKQ45" s="99"/>
      <c r="TKR45" s="99"/>
      <c r="TKS45" s="99"/>
      <c r="TKT45" s="99"/>
      <c r="TKU45" s="99"/>
      <c r="TKV45" s="99"/>
      <c r="TKW45" s="99"/>
      <c r="TKX45" s="99"/>
      <c r="TKY45" s="99"/>
      <c r="TKZ45" s="99"/>
      <c r="TLA45" s="99"/>
      <c r="TLB45" s="99"/>
      <c r="TLC45" s="99"/>
      <c r="TLD45" s="99"/>
      <c r="TLE45" s="99"/>
      <c r="TLF45" s="99"/>
      <c r="TLG45" s="99"/>
      <c r="TLH45" s="99"/>
      <c r="TLI45" s="99"/>
      <c r="TLJ45" s="99"/>
      <c r="TLK45" s="99"/>
      <c r="TLL45" s="99"/>
      <c r="TLM45" s="99"/>
      <c r="TLN45" s="99"/>
      <c r="TLO45" s="99"/>
      <c r="TLP45" s="99"/>
      <c r="TLQ45" s="99"/>
      <c r="TLR45" s="99"/>
      <c r="TLS45" s="99"/>
      <c r="TLT45" s="99"/>
      <c r="TLU45" s="99"/>
      <c r="TLV45" s="99"/>
      <c r="TLW45" s="99"/>
      <c r="TLX45" s="99"/>
      <c r="TLY45" s="99"/>
      <c r="TLZ45" s="99"/>
      <c r="TMA45" s="99"/>
      <c r="TMB45" s="99"/>
      <c r="TMC45" s="99"/>
      <c r="TMD45" s="99"/>
      <c r="TME45" s="99"/>
      <c r="TMF45" s="99"/>
      <c r="TMG45" s="99"/>
      <c r="TMH45" s="99"/>
      <c r="TMI45" s="99"/>
      <c r="TMJ45" s="99"/>
      <c r="TMK45" s="99"/>
      <c r="TML45" s="99"/>
      <c r="TMM45" s="99"/>
      <c r="TMN45" s="99"/>
      <c r="TMO45" s="99"/>
      <c r="TMP45" s="99"/>
      <c r="TMQ45" s="99"/>
      <c r="TMR45" s="99"/>
      <c r="TMS45" s="99"/>
      <c r="TMT45" s="99"/>
      <c r="TMU45" s="99"/>
      <c r="TMV45" s="99"/>
      <c r="TMW45" s="99"/>
      <c r="TMX45" s="99"/>
      <c r="TMY45" s="99"/>
      <c r="TMZ45" s="99"/>
      <c r="TNA45" s="99"/>
      <c r="TNB45" s="99"/>
      <c r="TNC45" s="99"/>
      <c r="TND45" s="99"/>
      <c r="TNE45" s="99"/>
      <c r="TNF45" s="99"/>
      <c r="TNG45" s="99"/>
      <c r="TNH45" s="99"/>
      <c r="TNI45" s="99"/>
      <c r="TNJ45" s="99"/>
      <c r="TNK45" s="99"/>
      <c r="TNL45" s="99"/>
      <c r="TNM45" s="99"/>
      <c r="TNN45" s="99"/>
      <c r="TNO45" s="99"/>
      <c r="TNP45" s="99"/>
      <c r="TNQ45" s="99"/>
      <c r="TNR45" s="99"/>
      <c r="TNS45" s="99"/>
      <c r="TNT45" s="99"/>
      <c r="TNU45" s="99"/>
      <c r="TNV45" s="99"/>
      <c r="TNW45" s="99"/>
      <c r="TNX45" s="99"/>
      <c r="TNY45" s="99"/>
      <c r="TNZ45" s="99"/>
      <c r="TOA45" s="99"/>
      <c r="TOB45" s="99"/>
      <c r="TOC45" s="99"/>
      <c r="TOD45" s="99"/>
      <c r="TOE45" s="99"/>
      <c r="TOF45" s="99"/>
      <c r="TOG45" s="99"/>
      <c r="TOH45" s="99"/>
      <c r="TOI45" s="99"/>
      <c r="TOJ45" s="99"/>
      <c r="TOK45" s="99"/>
      <c r="TOL45" s="99"/>
      <c r="TOM45" s="99"/>
      <c r="TON45" s="99"/>
      <c r="TOO45" s="99"/>
      <c r="TOP45" s="99"/>
      <c r="TOQ45" s="99"/>
      <c r="TOR45" s="99"/>
      <c r="TOS45" s="99"/>
      <c r="TOT45" s="99"/>
      <c r="TOU45" s="99"/>
      <c r="TOV45" s="99"/>
      <c r="TOW45" s="99"/>
      <c r="TOX45" s="99"/>
      <c r="TOY45" s="99"/>
      <c r="TOZ45" s="99"/>
      <c r="TPA45" s="99"/>
      <c r="TPB45" s="99"/>
      <c r="TPC45" s="99"/>
      <c r="TPD45" s="99"/>
      <c r="TPE45" s="99"/>
      <c r="TPF45" s="99"/>
      <c r="TPG45" s="99"/>
      <c r="TPH45" s="99"/>
      <c r="TPI45" s="99"/>
      <c r="TPJ45" s="99"/>
      <c r="TPK45" s="99"/>
      <c r="TPL45" s="99"/>
      <c r="TPM45" s="99"/>
      <c r="TPN45" s="99"/>
      <c r="TPO45" s="99"/>
      <c r="TPP45" s="99"/>
      <c r="TPQ45" s="99"/>
      <c r="TPR45" s="99"/>
      <c r="TPS45" s="99"/>
      <c r="TPT45" s="99"/>
      <c r="TPU45" s="99"/>
      <c r="TPV45" s="99"/>
      <c r="TPW45" s="99"/>
      <c r="TPX45" s="99"/>
      <c r="TPY45" s="99"/>
      <c r="TPZ45" s="99"/>
      <c r="TQA45" s="99"/>
      <c r="TQB45" s="99"/>
      <c r="TQC45" s="99"/>
      <c r="TQD45" s="99"/>
      <c r="TQE45" s="99"/>
      <c r="TQF45" s="99"/>
      <c r="TQG45" s="99"/>
      <c r="TQH45" s="99"/>
      <c r="TQI45" s="99"/>
      <c r="TQJ45" s="99"/>
      <c r="TQK45" s="99"/>
      <c r="TQL45" s="99"/>
      <c r="TQM45" s="99"/>
      <c r="TQN45" s="99"/>
      <c r="TQO45" s="99"/>
      <c r="TQP45" s="99"/>
      <c r="TQQ45" s="99"/>
      <c r="TQR45" s="99"/>
      <c r="TQS45" s="99"/>
      <c r="TQT45" s="99"/>
      <c r="TQU45" s="99"/>
      <c r="TQV45" s="99"/>
      <c r="TQW45" s="99"/>
      <c r="TQX45" s="99"/>
      <c r="TQY45" s="99"/>
      <c r="TQZ45" s="99"/>
      <c r="TRA45" s="99"/>
      <c r="TRB45" s="99"/>
      <c r="TRC45" s="99"/>
      <c r="TRD45" s="99"/>
      <c r="TRE45" s="99"/>
      <c r="TRF45" s="99"/>
      <c r="TRG45" s="99"/>
      <c r="TRH45" s="99"/>
      <c r="TRI45" s="99"/>
      <c r="TRJ45" s="99"/>
      <c r="TRK45" s="99"/>
      <c r="TRL45" s="99"/>
      <c r="TRM45" s="99"/>
      <c r="TRN45" s="99"/>
      <c r="TRO45" s="99"/>
      <c r="TRP45" s="99"/>
      <c r="TRQ45" s="99"/>
      <c r="TRR45" s="99"/>
      <c r="TRS45" s="99"/>
      <c r="TRT45" s="99"/>
      <c r="TRU45" s="99"/>
      <c r="TRV45" s="99"/>
      <c r="TRW45" s="99"/>
      <c r="TRX45" s="99"/>
      <c r="TRY45" s="99"/>
      <c r="TRZ45" s="99"/>
      <c r="TSA45" s="99"/>
      <c r="TSB45" s="99"/>
      <c r="TSC45" s="99"/>
      <c r="TSD45" s="99"/>
      <c r="TSE45" s="99"/>
      <c r="TSF45" s="99"/>
      <c r="TSG45" s="99"/>
      <c r="TSH45" s="99"/>
      <c r="TSI45" s="99"/>
      <c r="TSJ45" s="99"/>
      <c r="TSK45" s="99"/>
      <c r="TSL45" s="99"/>
      <c r="TSM45" s="99"/>
      <c r="TSN45" s="99"/>
      <c r="TSO45" s="99"/>
      <c r="TSP45" s="99"/>
      <c r="TSQ45" s="99"/>
      <c r="TSR45" s="99"/>
      <c r="TSS45" s="99"/>
      <c r="TST45" s="99"/>
      <c r="TSU45" s="99"/>
      <c r="TSV45" s="99"/>
      <c r="TSW45" s="99"/>
      <c r="TSX45" s="99"/>
      <c r="TSY45" s="99"/>
      <c r="TSZ45" s="99"/>
      <c r="TTA45" s="99"/>
      <c r="TTB45" s="99"/>
      <c r="TTC45" s="99"/>
      <c r="TTD45" s="99"/>
      <c r="TTE45" s="99"/>
      <c r="TTF45" s="99"/>
      <c r="TTG45" s="99"/>
      <c r="TTH45" s="99"/>
      <c r="TTI45" s="99"/>
      <c r="TTJ45" s="99"/>
      <c r="TTK45" s="99"/>
      <c r="TTL45" s="99"/>
      <c r="TTM45" s="99"/>
      <c r="TTN45" s="99"/>
      <c r="TTO45" s="99"/>
      <c r="TTP45" s="99"/>
      <c r="TTQ45" s="99"/>
      <c r="TTR45" s="99"/>
      <c r="TTS45" s="99"/>
      <c r="TTT45" s="99"/>
      <c r="TTU45" s="99"/>
      <c r="TTV45" s="99"/>
      <c r="TTW45" s="99"/>
      <c r="TTX45" s="99"/>
      <c r="TTY45" s="99"/>
      <c r="TTZ45" s="99"/>
      <c r="TUA45" s="99"/>
      <c r="TUB45" s="99"/>
      <c r="TUC45" s="99"/>
      <c r="TUD45" s="99"/>
      <c r="TUE45" s="99"/>
      <c r="TUF45" s="99"/>
      <c r="TUG45" s="99"/>
      <c r="TUH45" s="99"/>
      <c r="TUI45" s="99"/>
      <c r="TUJ45" s="99"/>
      <c r="TUK45" s="99"/>
      <c r="TUL45" s="99"/>
      <c r="TUM45" s="99"/>
      <c r="TUN45" s="99"/>
      <c r="TUO45" s="99"/>
      <c r="TUP45" s="99"/>
      <c r="TUQ45" s="99"/>
      <c r="TUR45" s="99"/>
      <c r="TUS45" s="99"/>
      <c r="TUT45" s="99"/>
      <c r="TUU45" s="99"/>
      <c r="TUV45" s="99"/>
      <c r="TUW45" s="99"/>
      <c r="TUX45" s="99"/>
      <c r="TUY45" s="99"/>
      <c r="TUZ45" s="99"/>
      <c r="TVA45" s="99"/>
      <c r="TVB45" s="99"/>
      <c r="TVC45" s="99"/>
      <c r="TVD45" s="99"/>
      <c r="TVE45" s="99"/>
      <c r="TVF45" s="99"/>
      <c r="TVG45" s="99"/>
      <c r="TVH45" s="99"/>
      <c r="TVI45" s="99"/>
      <c r="TVJ45" s="99"/>
      <c r="TVK45" s="99"/>
      <c r="TVL45" s="99"/>
      <c r="TVM45" s="99"/>
      <c r="TVN45" s="99"/>
      <c r="TVO45" s="99"/>
      <c r="TVP45" s="99"/>
      <c r="TVQ45" s="99"/>
      <c r="TVR45" s="99"/>
      <c r="TVS45" s="99"/>
      <c r="TVT45" s="99"/>
      <c r="TVU45" s="99"/>
      <c r="TVV45" s="99"/>
      <c r="TVW45" s="99"/>
      <c r="TVX45" s="99"/>
      <c r="TVY45" s="99"/>
      <c r="TVZ45" s="99"/>
      <c r="TWA45" s="99"/>
      <c r="TWB45" s="99"/>
      <c r="TWC45" s="99"/>
      <c r="TWD45" s="99"/>
      <c r="TWE45" s="99"/>
      <c r="TWF45" s="99"/>
      <c r="TWG45" s="99"/>
      <c r="TWH45" s="99"/>
      <c r="TWI45" s="99"/>
      <c r="TWJ45" s="99"/>
      <c r="TWK45" s="99"/>
      <c r="TWL45" s="99"/>
      <c r="TWM45" s="99"/>
      <c r="TWN45" s="99"/>
      <c r="TWO45" s="99"/>
      <c r="TWP45" s="99"/>
      <c r="TWQ45" s="99"/>
      <c r="TWR45" s="99"/>
      <c r="TWS45" s="99"/>
      <c r="TWT45" s="99"/>
      <c r="TWU45" s="99"/>
      <c r="TWV45" s="99"/>
      <c r="TWW45" s="99"/>
      <c r="TWX45" s="99"/>
      <c r="TWY45" s="99"/>
      <c r="TWZ45" s="99"/>
      <c r="TXA45" s="99"/>
      <c r="TXB45" s="99"/>
      <c r="TXC45" s="99"/>
      <c r="TXD45" s="99"/>
      <c r="TXE45" s="99"/>
      <c r="TXF45" s="99"/>
      <c r="TXG45" s="99"/>
      <c r="TXH45" s="99"/>
      <c r="TXI45" s="99"/>
      <c r="TXJ45" s="99"/>
      <c r="TXK45" s="99"/>
      <c r="TXL45" s="99"/>
      <c r="TXM45" s="99"/>
      <c r="TXN45" s="99"/>
      <c r="TXO45" s="99"/>
      <c r="TXP45" s="99"/>
      <c r="TXQ45" s="99"/>
      <c r="TXR45" s="99"/>
      <c r="TXS45" s="99"/>
      <c r="TXT45" s="99"/>
      <c r="TXU45" s="99"/>
      <c r="TXV45" s="99"/>
      <c r="TXW45" s="99"/>
      <c r="TXX45" s="99"/>
      <c r="TXY45" s="99"/>
      <c r="TXZ45" s="99"/>
      <c r="TYA45" s="99"/>
      <c r="TYB45" s="99"/>
      <c r="TYC45" s="99"/>
      <c r="TYD45" s="99"/>
      <c r="TYE45" s="99"/>
      <c r="TYF45" s="99"/>
      <c r="TYG45" s="99"/>
      <c r="TYH45" s="99"/>
      <c r="TYI45" s="99"/>
      <c r="TYJ45" s="99"/>
      <c r="TYK45" s="99"/>
      <c r="TYL45" s="99"/>
      <c r="TYM45" s="99"/>
      <c r="TYN45" s="99"/>
      <c r="TYO45" s="99"/>
      <c r="TYP45" s="99"/>
      <c r="TYQ45" s="99"/>
      <c r="TYR45" s="99"/>
      <c r="TYS45" s="99"/>
      <c r="TYT45" s="99"/>
      <c r="TYU45" s="99"/>
      <c r="TYV45" s="99"/>
      <c r="TYW45" s="99"/>
      <c r="TYX45" s="99"/>
      <c r="TYY45" s="99"/>
      <c r="TYZ45" s="99"/>
      <c r="TZA45" s="99"/>
      <c r="TZB45" s="99"/>
      <c r="TZC45" s="99"/>
      <c r="TZD45" s="99"/>
      <c r="TZE45" s="99"/>
      <c r="TZF45" s="99"/>
      <c r="TZG45" s="99"/>
      <c r="TZH45" s="99"/>
      <c r="TZI45" s="99"/>
      <c r="TZJ45" s="99"/>
      <c r="TZK45" s="99"/>
      <c r="TZL45" s="99"/>
      <c r="TZM45" s="99"/>
      <c r="TZN45" s="99"/>
      <c r="TZO45" s="99"/>
      <c r="TZP45" s="99"/>
      <c r="TZQ45" s="99"/>
      <c r="TZR45" s="99"/>
      <c r="TZS45" s="99"/>
      <c r="TZT45" s="99"/>
      <c r="TZU45" s="99"/>
      <c r="TZV45" s="99"/>
      <c r="TZW45" s="99"/>
      <c r="TZX45" s="99"/>
      <c r="TZY45" s="99"/>
      <c r="TZZ45" s="99"/>
      <c r="UAA45" s="99"/>
      <c r="UAB45" s="99"/>
      <c r="UAC45" s="99"/>
      <c r="UAD45" s="99"/>
      <c r="UAE45" s="99"/>
      <c r="UAF45" s="99"/>
      <c r="UAG45" s="99"/>
      <c r="UAH45" s="99"/>
      <c r="UAI45" s="99"/>
      <c r="UAJ45" s="99"/>
      <c r="UAK45" s="99"/>
      <c r="UAL45" s="99"/>
      <c r="UAM45" s="99"/>
      <c r="UAN45" s="99"/>
      <c r="UAO45" s="99"/>
      <c r="UAP45" s="99"/>
      <c r="UAQ45" s="99"/>
      <c r="UAR45" s="99"/>
      <c r="UAS45" s="99"/>
      <c r="UAT45" s="99"/>
      <c r="UAU45" s="99"/>
      <c r="UAV45" s="99"/>
      <c r="UAW45" s="99"/>
      <c r="UAX45" s="99"/>
      <c r="UAY45" s="99"/>
      <c r="UAZ45" s="99"/>
      <c r="UBA45" s="99"/>
      <c r="UBB45" s="99"/>
      <c r="UBC45" s="99"/>
      <c r="UBD45" s="99"/>
      <c r="UBE45" s="99"/>
      <c r="UBF45" s="99"/>
      <c r="UBG45" s="99"/>
      <c r="UBH45" s="99"/>
      <c r="UBI45" s="99"/>
      <c r="UBJ45" s="99"/>
      <c r="UBK45" s="99"/>
      <c r="UBL45" s="99"/>
      <c r="UBM45" s="99"/>
      <c r="UBN45" s="99"/>
      <c r="UBO45" s="99"/>
      <c r="UBP45" s="99"/>
      <c r="UBQ45" s="99"/>
      <c r="UBR45" s="99"/>
      <c r="UBS45" s="99"/>
      <c r="UBT45" s="99"/>
      <c r="UBU45" s="99"/>
      <c r="UBV45" s="99"/>
      <c r="UBW45" s="99"/>
      <c r="UBX45" s="99"/>
      <c r="UBY45" s="99"/>
      <c r="UBZ45" s="99"/>
      <c r="UCA45" s="99"/>
      <c r="UCB45" s="99"/>
      <c r="UCC45" s="99"/>
      <c r="UCD45" s="99"/>
      <c r="UCE45" s="99"/>
      <c r="UCF45" s="99"/>
      <c r="UCG45" s="99"/>
      <c r="UCH45" s="99"/>
      <c r="UCI45" s="99"/>
      <c r="UCJ45" s="99"/>
      <c r="UCK45" s="99"/>
      <c r="UCL45" s="99"/>
      <c r="UCM45" s="99"/>
      <c r="UCN45" s="99"/>
      <c r="UCO45" s="99"/>
      <c r="UCP45" s="99"/>
      <c r="UCQ45" s="99"/>
      <c r="UCR45" s="99"/>
      <c r="UCS45" s="99"/>
      <c r="UCT45" s="99"/>
      <c r="UCU45" s="99"/>
      <c r="UCV45" s="99"/>
      <c r="UCW45" s="99"/>
      <c r="UCX45" s="99"/>
      <c r="UCY45" s="99"/>
      <c r="UCZ45" s="99"/>
      <c r="UDA45" s="99"/>
      <c r="UDB45" s="99"/>
      <c r="UDC45" s="99"/>
      <c r="UDD45" s="99"/>
      <c r="UDE45" s="99"/>
      <c r="UDF45" s="99"/>
      <c r="UDG45" s="99"/>
      <c r="UDH45" s="99"/>
      <c r="UDI45" s="99"/>
      <c r="UDJ45" s="99"/>
      <c r="UDK45" s="99"/>
      <c r="UDL45" s="99"/>
      <c r="UDM45" s="99"/>
      <c r="UDN45" s="99"/>
      <c r="UDO45" s="99"/>
      <c r="UDP45" s="99"/>
      <c r="UDQ45" s="99"/>
      <c r="UDR45" s="99"/>
      <c r="UDS45" s="99"/>
      <c r="UDT45" s="99"/>
      <c r="UDU45" s="99"/>
      <c r="UDV45" s="99"/>
      <c r="UDW45" s="99"/>
      <c r="UDX45" s="99"/>
      <c r="UDY45" s="99"/>
      <c r="UDZ45" s="99"/>
      <c r="UEA45" s="99"/>
      <c r="UEB45" s="99"/>
      <c r="UEC45" s="99"/>
      <c r="UED45" s="99"/>
      <c r="UEE45" s="99"/>
      <c r="UEF45" s="99"/>
      <c r="UEG45" s="99"/>
      <c r="UEH45" s="99"/>
      <c r="UEI45" s="99"/>
      <c r="UEJ45" s="99"/>
      <c r="UEK45" s="99"/>
      <c r="UEL45" s="99"/>
      <c r="UEM45" s="99"/>
      <c r="UEN45" s="99"/>
      <c r="UEO45" s="99"/>
      <c r="UEP45" s="99"/>
      <c r="UEQ45" s="99"/>
      <c r="UER45" s="99"/>
      <c r="UES45" s="99"/>
      <c r="UET45" s="99"/>
      <c r="UEU45" s="99"/>
      <c r="UEV45" s="99"/>
      <c r="UEW45" s="99"/>
      <c r="UEX45" s="99"/>
      <c r="UEY45" s="99"/>
      <c r="UEZ45" s="99"/>
      <c r="UFA45" s="99"/>
      <c r="UFB45" s="99"/>
      <c r="UFC45" s="99"/>
      <c r="UFD45" s="99"/>
      <c r="UFE45" s="99"/>
      <c r="UFF45" s="99"/>
      <c r="UFG45" s="99"/>
      <c r="UFH45" s="99"/>
      <c r="UFI45" s="99"/>
      <c r="UFJ45" s="99"/>
      <c r="UFK45" s="99"/>
      <c r="UFL45" s="99"/>
      <c r="UFM45" s="99"/>
      <c r="UFN45" s="99"/>
      <c r="UFO45" s="99"/>
      <c r="UFP45" s="99"/>
      <c r="UFQ45" s="99"/>
      <c r="UFR45" s="99"/>
      <c r="UFS45" s="99"/>
      <c r="UFT45" s="99"/>
      <c r="UFU45" s="99"/>
      <c r="UFV45" s="99"/>
      <c r="UFW45" s="99"/>
      <c r="UFX45" s="99"/>
      <c r="UFY45" s="99"/>
      <c r="UFZ45" s="99"/>
      <c r="UGA45" s="99"/>
      <c r="UGB45" s="99"/>
      <c r="UGC45" s="99"/>
      <c r="UGD45" s="99"/>
      <c r="UGE45" s="99"/>
      <c r="UGF45" s="99"/>
      <c r="UGG45" s="99"/>
      <c r="UGH45" s="99"/>
      <c r="UGI45" s="99"/>
      <c r="UGJ45" s="99"/>
      <c r="UGK45" s="99"/>
      <c r="UGL45" s="99"/>
      <c r="UGM45" s="99"/>
      <c r="UGN45" s="99"/>
      <c r="UGO45" s="99"/>
      <c r="UGP45" s="99"/>
      <c r="UGQ45" s="99"/>
      <c r="UGR45" s="99"/>
      <c r="UGS45" s="99"/>
      <c r="UGT45" s="99"/>
      <c r="UGU45" s="99"/>
      <c r="UGV45" s="99"/>
      <c r="UGW45" s="99"/>
      <c r="UGX45" s="99"/>
      <c r="UGY45" s="99"/>
      <c r="UGZ45" s="99"/>
      <c r="UHA45" s="99"/>
      <c r="UHB45" s="99"/>
      <c r="UHC45" s="99"/>
      <c r="UHD45" s="99"/>
      <c r="UHE45" s="99"/>
      <c r="UHF45" s="99"/>
      <c r="UHG45" s="99"/>
      <c r="UHH45" s="99"/>
      <c r="UHI45" s="99"/>
      <c r="UHJ45" s="99"/>
      <c r="UHK45" s="99"/>
      <c r="UHL45" s="99"/>
      <c r="UHM45" s="99"/>
      <c r="UHN45" s="99"/>
      <c r="UHO45" s="99"/>
      <c r="UHP45" s="99"/>
      <c r="UHQ45" s="99"/>
      <c r="UHR45" s="99"/>
      <c r="UHS45" s="99"/>
      <c r="UHT45" s="99"/>
      <c r="UHU45" s="99"/>
      <c r="UHV45" s="99"/>
      <c r="UHW45" s="99"/>
      <c r="UHX45" s="99"/>
      <c r="UHY45" s="99"/>
      <c r="UHZ45" s="99"/>
      <c r="UIA45" s="99"/>
      <c r="UIB45" s="99"/>
      <c r="UIC45" s="99"/>
      <c r="UID45" s="99"/>
      <c r="UIE45" s="99"/>
      <c r="UIF45" s="99"/>
      <c r="UIG45" s="99"/>
      <c r="UIH45" s="99"/>
      <c r="UII45" s="99"/>
      <c r="UIJ45" s="99"/>
      <c r="UIK45" s="99"/>
      <c r="UIL45" s="99"/>
      <c r="UIM45" s="99"/>
      <c r="UIN45" s="99"/>
      <c r="UIO45" s="99"/>
      <c r="UIP45" s="99"/>
      <c r="UIQ45" s="99"/>
      <c r="UIR45" s="99"/>
      <c r="UIS45" s="99"/>
      <c r="UIT45" s="99"/>
      <c r="UIU45" s="99"/>
      <c r="UIV45" s="99"/>
      <c r="UIW45" s="99"/>
      <c r="UIX45" s="99"/>
      <c r="UIY45" s="99"/>
      <c r="UIZ45" s="99"/>
      <c r="UJA45" s="99"/>
      <c r="UJB45" s="99"/>
      <c r="UJC45" s="99"/>
      <c r="UJD45" s="99"/>
      <c r="UJE45" s="99"/>
      <c r="UJF45" s="99"/>
      <c r="UJG45" s="99"/>
      <c r="UJH45" s="99"/>
      <c r="UJI45" s="99"/>
      <c r="UJJ45" s="99"/>
      <c r="UJK45" s="99"/>
      <c r="UJL45" s="99"/>
      <c r="UJM45" s="99"/>
      <c r="UJN45" s="99"/>
      <c r="UJO45" s="99"/>
      <c r="UJP45" s="99"/>
      <c r="UJQ45" s="99"/>
      <c r="UJR45" s="99"/>
      <c r="UJS45" s="99"/>
      <c r="UJT45" s="99"/>
      <c r="UJU45" s="99"/>
      <c r="UJV45" s="99"/>
      <c r="UJW45" s="99"/>
      <c r="UJX45" s="99"/>
      <c r="UJY45" s="99"/>
      <c r="UJZ45" s="99"/>
      <c r="UKA45" s="99"/>
      <c r="UKB45" s="99"/>
      <c r="UKC45" s="99"/>
      <c r="UKD45" s="99"/>
      <c r="UKE45" s="99"/>
      <c r="UKF45" s="99"/>
      <c r="UKG45" s="99"/>
      <c r="UKH45" s="99"/>
      <c r="UKI45" s="99"/>
      <c r="UKJ45" s="99"/>
      <c r="UKK45" s="99"/>
      <c r="UKL45" s="99"/>
      <c r="UKM45" s="99"/>
      <c r="UKN45" s="99"/>
      <c r="UKO45" s="99"/>
      <c r="UKP45" s="99"/>
      <c r="UKQ45" s="99"/>
      <c r="UKR45" s="99"/>
      <c r="UKS45" s="99"/>
      <c r="UKT45" s="99"/>
      <c r="UKU45" s="99"/>
      <c r="UKV45" s="99"/>
      <c r="UKW45" s="99"/>
      <c r="UKX45" s="99"/>
      <c r="UKY45" s="99"/>
      <c r="UKZ45" s="99"/>
      <c r="ULA45" s="99"/>
      <c r="ULB45" s="99"/>
      <c r="ULC45" s="99"/>
      <c r="ULD45" s="99"/>
      <c r="ULE45" s="99"/>
      <c r="ULF45" s="99"/>
      <c r="ULG45" s="99"/>
      <c r="ULH45" s="99"/>
      <c r="ULI45" s="99"/>
      <c r="ULJ45" s="99"/>
      <c r="ULK45" s="99"/>
      <c r="ULL45" s="99"/>
      <c r="ULM45" s="99"/>
      <c r="ULN45" s="99"/>
      <c r="ULO45" s="99"/>
      <c r="ULP45" s="99"/>
      <c r="ULQ45" s="99"/>
      <c r="ULR45" s="99"/>
      <c r="ULS45" s="99"/>
      <c r="ULT45" s="99"/>
      <c r="ULU45" s="99"/>
      <c r="ULV45" s="99"/>
      <c r="ULW45" s="99"/>
      <c r="ULX45" s="99"/>
      <c r="ULY45" s="99"/>
      <c r="ULZ45" s="99"/>
      <c r="UMA45" s="99"/>
      <c r="UMB45" s="99"/>
      <c r="UMC45" s="99"/>
      <c r="UMD45" s="99"/>
      <c r="UME45" s="99"/>
      <c r="UMF45" s="99"/>
      <c r="UMG45" s="99"/>
      <c r="UMH45" s="99"/>
      <c r="UMI45" s="99"/>
      <c r="UMJ45" s="99"/>
      <c r="UMK45" s="99"/>
      <c r="UML45" s="99"/>
      <c r="UMM45" s="99"/>
      <c r="UMN45" s="99"/>
      <c r="UMO45" s="99"/>
      <c r="UMP45" s="99"/>
      <c r="UMQ45" s="99"/>
      <c r="UMR45" s="99"/>
      <c r="UMS45" s="99"/>
      <c r="UMT45" s="99"/>
      <c r="UMU45" s="99"/>
      <c r="UMV45" s="99"/>
      <c r="UMW45" s="99"/>
      <c r="UMX45" s="99"/>
      <c r="UMY45" s="99"/>
      <c r="UMZ45" s="99"/>
      <c r="UNA45" s="99"/>
      <c r="UNB45" s="99"/>
      <c r="UNC45" s="99"/>
      <c r="UND45" s="99"/>
      <c r="UNE45" s="99"/>
      <c r="UNF45" s="99"/>
      <c r="UNG45" s="99"/>
      <c r="UNH45" s="99"/>
      <c r="UNI45" s="99"/>
      <c r="UNJ45" s="99"/>
      <c r="UNK45" s="99"/>
      <c r="UNL45" s="99"/>
      <c r="UNM45" s="99"/>
      <c r="UNN45" s="99"/>
      <c r="UNO45" s="99"/>
      <c r="UNP45" s="99"/>
      <c r="UNQ45" s="99"/>
      <c r="UNR45" s="99"/>
      <c r="UNS45" s="99"/>
      <c r="UNT45" s="99"/>
      <c r="UNU45" s="99"/>
      <c r="UNV45" s="99"/>
      <c r="UNW45" s="99"/>
      <c r="UNX45" s="99"/>
      <c r="UNY45" s="99"/>
      <c r="UNZ45" s="99"/>
      <c r="UOA45" s="99"/>
      <c r="UOB45" s="99"/>
      <c r="UOC45" s="99"/>
      <c r="UOD45" s="99"/>
      <c r="UOE45" s="99"/>
      <c r="UOF45" s="99"/>
      <c r="UOG45" s="99"/>
      <c r="UOH45" s="99"/>
      <c r="UOI45" s="99"/>
      <c r="UOJ45" s="99"/>
      <c r="UOK45" s="99"/>
      <c r="UOL45" s="99"/>
      <c r="UOM45" s="99"/>
      <c r="UON45" s="99"/>
      <c r="UOO45" s="99"/>
      <c r="UOP45" s="99"/>
      <c r="UOQ45" s="99"/>
      <c r="UOR45" s="99"/>
      <c r="UOS45" s="99"/>
      <c r="UOT45" s="99"/>
      <c r="UOU45" s="99"/>
      <c r="UOV45" s="99"/>
      <c r="UOW45" s="99"/>
      <c r="UOX45" s="99"/>
      <c r="UOY45" s="99"/>
      <c r="UOZ45" s="99"/>
      <c r="UPA45" s="99"/>
      <c r="UPB45" s="99"/>
      <c r="UPC45" s="99"/>
      <c r="UPD45" s="99"/>
      <c r="UPE45" s="99"/>
      <c r="UPF45" s="99"/>
      <c r="UPG45" s="99"/>
      <c r="UPH45" s="99"/>
      <c r="UPI45" s="99"/>
      <c r="UPJ45" s="99"/>
      <c r="UPK45" s="99"/>
      <c r="UPL45" s="99"/>
      <c r="UPM45" s="99"/>
      <c r="UPN45" s="99"/>
      <c r="UPO45" s="99"/>
      <c r="UPP45" s="99"/>
      <c r="UPQ45" s="99"/>
      <c r="UPR45" s="99"/>
      <c r="UPS45" s="99"/>
      <c r="UPT45" s="99"/>
      <c r="UPU45" s="99"/>
      <c r="UPV45" s="99"/>
      <c r="UPW45" s="99"/>
      <c r="UPX45" s="99"/>
      <c r="UPY45" s="99"/>
      <c r="UPZ45" s="99"/>
      <c r="UQA45" s="99"/>
      <c r="UQB45" s="99"/>
      <c r="UQC45" s="99"/>
      <c r="UQD45" s="99"/>
      <c r="UQE45" s="99"/>
      <c r="UQF45" s="99"/>
      <c r="UQG45" s="99"/>
      <c r="UQH45" s="99"/>
      <c r="UQI45" s="99"/>
      <c r="UQJ45" s="99"/>
      <c r="UQK45" s="99"/>
      <c r="UQL45" s="99"/>
      <c r="UQM45" s="99"/>
      <c r="UQN45" s="99"/>
      <c r="UQO45" s="99"/>
      <c r="UQP45" s="99"/>
      <c r="UQQ45" s="99"/>
      <c r="UQR45" s="99"/>
      <c r="UQS45" s="99"/>
      <c r="UQT45" s="99"/>
      <c r="UQU45" s="99"/>
      <c r="UQV45" s="99"/>
      <c r="UQW45" s="99"/>
      <c r="UQX45" s="99"/>
      <c r="UQY45" s="99"/>
      <c r="UQZ45" s="99"/>
      <c r="URA45" s="99"/>
      <c r="URB45" s="99"/>
      <c r="URC45" s="99"/>
      <c r="URD45" s="99"/>
      <c r="URE45" s="99"/>
      <c r="URF45" s="99"/>
      <c r="URG45" s="99"/>
      <c r="URH45" s="99"/>
      <c r="URI45" s="99"/>
      <c r="URJ45" s="99"/>
      <c r="URK45" s="99"/>
      <c r="URL45" s="99"/>
      <c r="URM45" s="99"/>
      <c r="URN45" s="99"/>
      <c r="URO45" s="99"/>
      <c r="URP45" s="99"/>
      <c r="URQ45" s="99"/>
      <c r="URR45" s="99"/>
      <c r="URS45" s="99"/>
      <c r="URT45" s="99"/>
      <c r="URU45" s="99"/>
      <c r="URV45" s="99"/>
      <c r="URW45" s="99"/>
      <c r="URX45" s="99"/>
      <c r="URY45" s="99"/>
      <c r="URZ45" s="99"/>
      <c r="USA45" s="99"/>
      <c r="USB45" s="99"/>
      <c r="USC45" s="99"/>
      <c r="USD45" s="99"/>
      <c r="USE45" s="99"/>
      <c r="USF45" s="99"/>
      <c r="USG45" s="99"/>
      <c r="USH45" s="99"/>
      <c r="USI45" s="99"/>
      <c r="USJ45" s="99"/>
      <c r="USK45" s="99"/>
      <c r="USL45" s="99"/>
      <c r="USM45" s="99"/>
      <c r="USN45" s="99"/>
      <c r="USO45" s="99"/>
      <c r="USP45" s="99"/>
      <c r="USQ45" s="99"/>
      <c r="USR45" s="99"/>
      <c r="USS45" s="99"/>
      <c r="UST45" s="99"/>
      <c r="USU45" s="99"/>
      <c r="USV45" s="99"/>
      <c r="USW45" s="99"/>
      <c r="USX45" s="99"/>
      <c r="USY45" s="99"/>
      <c r="USZ45" s="99"/>
      <c r="UTA45" s="99"/>
      <c r="UTB45" s="99"/>
      <c r="UTC45" s="99"/>
      <c r="UTD45" s="99"/>
      <c r="UTE45" s="99"/>
      <c r="UTF45" s="99"/>
      <c r="UTG45" s="99"/>
      <c r="UTH45" s="99"/>
      <c r="UTI45" s="99"/>
      <c r="UTJ45" s="99"/>
      <c r="UTK45" s="99"/>
      <c r="UTL45" s="99"/>
      <c r="UTM45" s="99"/>
      <c r="UTN45" s="99"/>
      <c r="UTO45" s="99"/>
      <c r="UTP45" s="99"/>
      <c r="UTQ45" s="99"/>
      <c r="UTR45" s="99"/>
      <c r="UTS45" s="99"/>
      <c r="UTT45" s="99"/>
      <c r="UTU45" s="99"/>
      <c r="UTV45" s="99"/>
      <c r="UTW45" s="99"/>
      <c r="UTX45" s="99"/>
      <c r="UTY45" s="99"/>
      <c r="UTZ45" s="99"/>
      <c r="UUA45" s="99"/>
      <c r="UUB45" s="99"/>
      <c r="UUC45" s="99"/>
      <c r="UUD45" s="99"/>
      <c r="UUE45" s="99"/>
      <c r="UUF45" s="99"/>
      <c r="UUG45" s="99"/>
      <c r="UUH45" s="99"/>
      <c r="UUI45" s="99"/>
      <c r="UUJ45" s="99"/>
      <c r="UUK45" s="99"/>
      <c r="UUL45" s="99"/>
      <c r="UUM45" s="99"/>
      <c r="UUN45" s="99"/>
      <c r="UUO45" s="99"/>
      <c r="UUP45" s="99"/>
      <c r="UUQ45" s="99"/>
      <c r="UUR45" s="99"/>
      <c r="UUS45" s="99"/>
      <c r="UUT45" s="99"/>
      <c r="UUU45" s="99"/>
      <c r="UUV45" s="99"/>
      <c r="UUW45" s="99"/>
      <c r="UUX45" s="99"/>
      <c r="UUY45" s="99"/>
      <c r="UUZ45" s="99"/>
      <c r="UVA45" s="99"/>
      <c r="UVB45" s="99"/>
      <c r="UVC45" s="99"/>
      <c r="UVD45" s="99"/>
      <c r="UVE45" s="99"/>
      <c r="UVF45" s="99"/>
      <c r="UVG45" s="99"/>
      <c r="UVH45" s="99"/>
      <c r="UVI45" s="99"/>
      <c r="UVJ45" s="99"/>
      <c r="UVK45" s="99"/>
      <c r="UVL45" s="99"/>
      <c r="UVM45" s="99"/>
      <c r="UVN45" s="99"/>
      <c r="UVO45" s="99"/>
      <c r="UVP45" s="99"/>
      <c r="UVQ45" s="99"/>
      <c r="UVR45" s="99"/>
      <c r="UVS45" s="99"/>
      <c r="UVT45" s="99"/>
      <c r="UVU45" s="99"/>
      <c r="UVV45" s="99"/>
      <c r="UVW45" s="99"/>
      <c r="UVX45" s="99"/>
      <c r="UVY45" s="99"/>
      <c r="UVZ45" s="99"/>
      <c r="UWA45" s="99"/>
      <c r="UWB45" s="99"/>
      <c r="UWC45" s="99"/>
      <c r="UWD45" s="99"/>
      <c r="UWE45" s="99"/>
      <c r="UWF45" s="99"/>
      <c r="UWG45" s="99"/>
      <c r="UWH45" s="99"/>
      <c r="UWI45" s="99"/>
      <c r="UWJ45" s="99"/>
      <c r="UWK45" s="99"/>
      <c r="UWL45" s="99"/>
      <c r="UWM45" s="99"/>
      <c r="UWN45" s="99"/>
      <c r="UWO45" s="99"/>
      <c r="UWP45" s="99"/>
      <c r="UWQ45" s="99"/>
      <c r="UWR45" s="99"/>
      <c r="UWS45" s="99"/>
      <c r="UWT45" s="99"/>
      <c r="UWU45" s="99"/>
      <c r="UWV45" s="99"/>
      <c r="UWW45" s="99"/>
      <c r="UWX45" s="99"/>
      <c r="UWY45" s="99"/>
      <c r="UWZ45" s="99"/>
      <c r="UXA45" s="99"/>
      <c r="UXB45" s="99"/>
      <c r="UXC45" s="99"/>
      <c r="UXD45" s="99"/>
      <c r="UXE45" s="99"/>
      <c r="UXF45" s="99"/>
      <c r="UXG45" s="99"/>
      <c r="UXH45" s="99"/>
      <c r="UXI45" s="99"/>
      <c r="UXJ45" s="99"/>
      <c r="UXK45" s="99"/>
      <c r="UXL45" s="99"/>
      <c r="UXM45" s="99"/>
      <c r="UXN45" s="99"/>
      <c r="UXO45" s="99"/>
      <c r="UXP45" s="99"/>
      <c r="UXQ45" s="99"/>
      <c r="UXR45" s="99"/>
      <c r="UXS45" s="99"/>
      <c r="UXT45" s="99"/>
      <c r="UXU45" s="99"/>
      <c r="UXV45" s="99"/>
      <c r="UXW45" s="99"/>
      <c r="UXX45" s="99"/>
      <c r="UXY45" s="99"/>
      <c r="UXZ45" s="99"/>
      <c r="UYA45" s="99"/>
      <c r="UYB45" s="99"/>
      <c r="UYC45" s="99"/>
      <c r="UYD45" s="99"/>
      <c r="UYE45" s="99"/>
      <c r="UYF45" s="99"/>
      <c r="UYG45" s="99"/>
      <c r="UYH45" s="99"/>
      <c r="UYI45" s="99"/>
      <c r="UYJ45" s="99"/>
      <c r="UYK45" s="99"/>
      <c r="UYL45" s="99"/>
      <c r="UYM45" s="99"/>
      <c r="UYN45" s="99"/>
      <c r="UYO45" s="99"/>
      <c r="UYP45" s="99"/>
      <c r="UYQ45" s="99"/>
      <c r="UYR45" s="99"/>
      <c r="UYS45" s="99"/>
      <c r="UYT45" s="99"/>
      <c r="UYU45" s="99"/>
      <c r="UYV45" s="99"/>
      <c r="UYW45" s="99"/>
      <c r="UYX45" s="99"/>
      <c r="UYY45" s="99"/>
      <c r="UYZ45" s="99"/>
      <c r="UZA45" s="99"/>
      <c r="UZB45" s="99"/>
      <c r="UZC45" s="99"/>
      <c r="UZD45" s="99"/>
      <c r="UZE45" s="99"/>
      <c r="UZF45" s="99"/>
      <c r="UZG45" s="99"/>
      <c r="UZH45" s="99"/>
      <c r="UZI45" s="99"/>
      <c r="UZJ45" s="99"/>
      <c r="UZK45" s="99"/>
      <c r="UZL45" s="99"/>
      <c r="UZM45" s="99"/>
      <c r="UZN45" s="99"/>
      <c r="UZO45" s="99"/>
      <c r="UZP45" s="99"/>
      <c r="UZQ45" s="99"/>
      <c r="UZR45" s="99"/>
      <c r="UZS45" s="99"/>
      <c r="UZT45" s="99"/>
      <c r="UZU45" s="99"/>
      <c r="UZV45" s="99"/>
      <c r="UZW45" s="99"/>
      <c r="UZX45" s="99"/>
      <c r="UZY45" s="99"/>
      <c r="UZZ45" s="99"/>
      <c r="VAA45" s="99"/>
      <c r="VAB45" s="99"/>
      <c r="VAC45" s="99"/>
      <c r="VAD45" s="99"/>
      <c r="VAE45" s="99"/>
      <c r="VAF45" s="99"/>
      <c r="VAG45" s="99"/>
      <c r="VAH45" s="99"/>
      <c r="VAI45" s="99"/>
      <c r="VAJ45" s="99"/>
      <c r="VAK45" s="99"/>
      <c r="VAL45" s="99"/>
      <c r="VAM45" s="99"/>
      <c r="VAN45" s="99"/>
      <c r="VAO45" s="99"/>
      <c r="VAP45" s="99"/>
      <c r="VAQ45" s="99"/>
      <c r="VAR45" s="99"/>
      <c r="VAS45" s="99"/>
      <c r="VAT45" s="99"/>
      <c r="VAU45" s="99"/>
      <c r="VAV45" s="99"/>
      <c r="VAW45" s="99"/>
      <c r="VAX45" s="99"/>
      <c r="VAY45" s="99"/>
      <c r="VAZ45" s="99"/>
      <c r="VBA45" s="99"/>
      <c r="VBB45" s="99"/>
      <c r="VBC45" s="99"/>
      <c r="VBD45" s="99"/>
      <c r="VBE45" s="99"/>
      <c r="VBF45" s="99"/>
      <c r="VBG45" s="99"/>
      <c r="VBH45" s="99"/>
      <c r="VBI45" s="99"/>
      <c r="VBJ45" s="99"/>
      <c r="VBK45" s="99"/>
      <c r="VBL45" s="99"/>
      <c r="VBM45" s="99"/>
      <c r="VBN45" s="99"/>
      <c r="VBO45" s="99"/>
      <c r="VBP45" s="99"/>
      <c r="VBQ45" s="99"/>
      <c r="VBR45" s="99"/>
      <c r="VBS45" s="99"/>
      <c r="VBT45" s="99"/>
      <c r="VBU45" s="99"/>
      <c r="VBV45" s="99"/>
      <c r="VBW45" s="99"/>
      <c r="VBX45" s="99"/>
      <c r="VBY45" s="99"/>
      <c r="VBZ45" s="99"/>
      <c r="VCA45" s="99"/>
      <c r="VCB45" s="99"/>
      <c r="VCC45" s="99"/>
      <c r="VCD45" s="99"/>
      <c r="VCE45" s="99"/>
      <c r="VCF45" s="99"/>
      <c r="VCG45" s="99"/>
      <c r="VCH45" s="99"/>
      <c r="VCI45" s="99"/>
      <c r="VCJ45" s="99"/>
      <c r="VCK45" s="99"/>
      <c r="VCL45" s="99"/>
      <c r="VCM45" s="99"/>
      <c r="VCN45" s="99"/>
      <c r="VCO45" s="99"/>
      <c r="VCP45" s="99"/>
      <c r="VCQ45" s="99"/>
      <c r="VCR45" s="99"/>
      <c r="VCS45" s="99"/>
      <c r="VCT45" s="99"/>
      <c r="VCU45" s="99"/>
      <c r="VCV45" s="99"/>
      <c r="VCW45" s="99"/>
      <c r="VCX45" s="99"/>
      <c r="VCY45" s="99"/>
      <c r="VCZ45" s="99"/>
      <c r="VDA45" s="99"/>
      <c r="VDB45" s="99"/>
      <c r="VDC45" s="99"/>
      <c r="VDD45" s="99"/>
      <c r="VDE45" s="99"/>
      <c r="VDF45" s="99"/>
      <c r="VDG45" s="99"/>
      <c r="VDH45" s="99"/>
      <c r="VDI45" s="99"/>
      <c r="VDJ45" s="99"/>
      <c r="VDK45" s="99"/>
      <c r="VDL45" s="99"/>
      <c r="VDM45" s="99"/>
      <c r="VDN45" s="99"/>
      <c r="VDO45" s="99"/>
      <c r="VDP45" s="99"/>
      <c r="VDQ45" s="99"/>
      <c r="VDR45" s="99"/>
      <c r="VDS45" s="99"/>
      <c r="VDT45" s="99"/>
      <c r="VDU45" s="99"/>
      <c r="VDV45" s="99"/>
      <c r="VDW45" s="99"/>
      <c r="VDX45" s="99"/>
      <c r="VDY45" s="99"/>
      <c r="VDZ45" s="99"/>
      <c r="VEA45" s="99"/>
      <c r="VEB45" s="99"/>
      <c r="VEC45" s="99"/>
      <c r="VED45" s="99"/>
      <c r="VEE45" s="99"/>
      <c r="VEF45" s="99"/>
      <c r="VEG45" s="99"/>
      <c r="VEH45" s="99"/>
      <c r="VEI45" s="99"/>
      <c r="VEJ45" s="99"/>
      <c r="VEK45" s="99"/>
      <c r="VEL45" s="99"/>
      <c r="VEM45" s="99"/>
      <c r="VEN45" s="99"/>
      <c r="VEO45" s="99"/>
      <c r="VEP45" s="99"/>
      <c r="VEQ45" s="99"/>
      <c r="VER45" s="99"/>
      <c r="VES45" s="99"/>
      <c r="VET45" s="99"/>
      <c r="VEU45" s="99"/>
      <c r="VEV45" s="99"/>
      <c r="VEW45" s="99"/>
      <c r="VEX45" s="99"/>
      <c r="VEY45" s="99"/>
      <c r="VEZ45" s="99"/>
      <c r="VFA45" s="99"/>
      <c r="VFB45" s="99"/>
      <c r="VFC45" s="99"/>
      <c r="VFD45" s="99"/>
      <c r="VFE45" s="99"/>
      <c r="VFF45" s="99"/>
      <c r="VFG45" s="99"/>
      <c r="VFH45" s="99"/>
      <c r="VFI45" s="99"/>
      <c r="VFJ45" s="99"/>
      <c r="VFK45" s="99"/>
      <c r="VFL45" s="99"/>
      <c r="VFM45" s="99"/>
      <c r="VFN45" s="99"/>
      <c r="VFO45" s="99"/>
      <c r="VFP45" s="99"/>
      <c r="VFQ45" s="99"/>
      <c r="VFR45" s="99"/>
      <c r="VFS45" s="99"/>
      <c r="VFT45" s="99"/>
      <c r="VFU45" s="99"/>
      <c r="VFV45" s="99"/>
      <c r="VFW45" s="99"/>
      <c r="VFX45" s="99"/>
      <c r="VFY45" s="99"/>
      <c r="VFZ45" s="99"/>
      <c r="VGA45" s="99"/>
      <c r="VGB45" s="99"/>
      <c r="VGC45" s="99"/>
      <c r="VGD45" s="99"/>
      <c r="VGE45" s="99"/>
      <c r="VGF45" s="99"/>
      <c r="VGG45" s="99"/>
      <c r="VGH45" s="99"/>
      <c r="VGI45" s="99"/>
      <c r="VGJ45" s="99"/>
      <c r="VGK45" s="99"/>
      <c r="VGL45" s="99"/>
      <c r="VGM45" s="99"/>
      <c r="VGN45" s="99"/>
      <c r="VGO45" s="99"/>
      <c r="VGP45" s="99"/>
      <c r="VGQ45" s="99"/>
      <c r="VGR45" s="99"/>
      <c r="VGS45" s="99"/>
      <c r="VGT45" s="99"/>
      <c r="VGU45" s="99"/>
      <c r="VGV45" s="99"/>
      <c r="VGW45" s="99"/>
      <c r="VGX45" s="99"/>
      <c r="VGY45" s="99"/>
      <c r="VGZ45" s="99"/>
      <c r="VHA45" s="99"/>
      <c r="VHB45" s="99"/>
      <c r="VHC45" s="99"/>
      <c r="VHD45" s="99"/>
      <c r="VHE45" s="99"/>
      <c r="VHF45" s="99"/>
      <c r="VHG45" s="99"/>
      <c r="VHH45" s="99"/>
      <c r="VHI45" s="99"/>
      <c r="VHJ45" s="99"/>
      <c r="VHK45" s="99"/>
      <c r="VHL45" s="99"/>
      <c r="VHM45" s="99"/>
      <c r="VHN45" s="99"/>
      <c r="VHO45" s="99"/>
      <c r="VHP45" s="99"/>
      <c r="VHQ45" s="99"/>
      <c r="VHR45" s="99"/>
      <c r="VHS45" s="99"/>
      <c r="VHT45" s="99"/>
      <c r="VHU45" s="99"/>
      <c r="VHV45" s="99"/>
      <c r="VHW45" s="99"/>
      <c r="VHX45" s="99"/>
      <c r="VHY45" s="99"/>
      <c r="VHZ45" s="99"/>
      <c r="VIA45" s="99"/>
      <c r="VIB45" s="99"/>
      <c r="VIC45" s="99"/>
      <c r="VID45" s="99"/>
      <c r="VIE45" s="99"/>
      <c r="VIF45" s="99"/>
      <c r="VIG45" s="99"/>
      <c r="VIH45" s="99"/>
      <c r="VII45" s="99"/>
      <c r="VIJ45" s="99"/>
      <c r="VIK45" s="99"/>
      <c r="VIL45" s="99"/>
      <c r="VIM45" s="99"/>
      <c r="VIN45" s="99"/>
      <c r="VIO45" s="99"/>
      <c r="VIP45" s="99"/>
      <c r="VIQ45" s="99"/>
      <c r="VIR45" s="99"/>
      <c r="VIS45" s="99"/>
      <c r="VIT45" s="99"/>
      <c r="VIU45" s="99"/>
      <c r="VIV45" s="99"/>
      <c r="VIW45" s="99"/>
      <c r="VIX45" s="99"/>
      <c r="VIY45" s="99"/>
      <c r="VIZ45" s="99"/>
      <c r="VJA45" s="99"/>
      <c r="VJB45" s="99"/>
      <c r="VJC45" s="99"/>
      <c r="VJD45" s="99"/>
      <c r="VJE45" s="99"/>
      <c r="VJF45" s="99"/>
      <c r="VJG45" s="99"/>
      <c r="VJH45" s="99"/>
      <c r="VJI45" s="99"/>
      <c r="VJJ45" s="99"/>
      <c r="VJK45" s="99"/>
      <c r="VJL45" s="99"/>
      <c r="VJM45" s="99"/>
      <c r="VJN45" s="99"/>
      <c r="VJO45" s="99"/>
      <c r="VJP45" s="99"/>
      <c r="VJQ45" s="99"/>
      <c r="VJR45" s="99"/>
      <c r="VJS45" s="99"/>
      <c r="VJT45" s="99"/>
      <c r="VJU45" s="99"/>
      <c r="VJV45" s="99"/>
      <c r="VJW45" s="99"/>
      <c r="VJX45" s="99"/>
      <c r="VJY45" s="99"/>
      <c r="VJZ45" s="99"/>
      <c r="VKA45" s="99"/>
      <c r="VKB45" s="99"/>
      <c r="VKC45" s="99"/>
      <c r="VKD45" s="99"/>
      <c r="VKE45" s="99"/>
      <c r="VKF45" s="99"/>
      <c r="VKG45" s="99"/>
      <c r="VKH45" s="99"/>
      <c r="VKI45" s="99"/>
      <c r="VKJ45" s="99"/>
      <c r="VKK45" s="99"/>
      <c r="VKL45" s="99"/>
      <c r="VKM45" s="99"/>
      <c r="VKN45" s="99"/>
      <c r="VKO45" s="99"/>
      <c r="VKP45" s="99"/>
      <c r="VKQ45" s="99"/>
      <c r="VKR45" s="99"/>
      <c r="VKS45" s="99"/>
      <c r="VKT45" s="99"/>
      <c r="VKU45" s="99"/>
      <c r="VKV45" s="99"/>
      <c r="VKW45" s="99"/>
      <c r="VKX45" s="99"/>
      <c r="VKY45" s="99"/>
      <c r="VKZ45" s="99"/>
      <c r="VLA45" s="99"/>
      <c r="VLB45" s="99"/>
      <c r="VLC45" s="99"/>
      <c r="VLD45" s="99"/>
      <c r="VLE45" s="99"/>
      <c r="VLF45" s="99"/>
      <c r="VLG45" s="99"/>
      <c r="VLH45" s="99"/>
      <c r="VLI45" s="99"/>
      <c r="VLJ45" s="99"/>
      <c r="VLK45" s="99"/>
      <c r="VLL45" s="99"/>
      <c r="VLM45" s="99"/>
      <c r="VLN45" s="99"/>
      <c r="VLO45" s="99"/>
      <c r="VLP45" s="99"/>
      <c r="VLQ45" s="99"/>
      <c r="VLR45" s="99"/>
      <c r="VLS45" s="99"/>
      <c r="VLT45" s="99"/>
      <c r="VLU45" s="99"/>
      <c r="VLV45" s="99"/>
      <c r="VLW45" s="99"/>
      <c r="VLX45" s="99"/>
      <c r="VLY45" s="99"/>
      <c r="VLZ45" s="99"/>
      <c r="VMA45" s="99"/>
      <c r="VMB45" s="99"/>
      <c r="VMC45" s="99"/>
      <c r="VMD45" s="99"/>
      <c r="VME45" s="99"/>
      <c r="VMF45" s="99"/>
      <c r="VMG45" s="99"/>
      <c r="VMH45" s="99"/>
      <c r="VMI45" s="99"/>
      <c r="VMJ45" s="99"/>
      <c r="VMK45" s="99"/>
      <c r="VML45" s="99"/>
      <c r="VMM45" s="99"/>
      <c r="VMN45" s="99"/>
      <c r="VMO45" s="99"/>
      <c r="VMP45" s="99"/>
      <c r="VMQ45" s="99"/>
      <c r="VMR45" s="99"/>
      <c r="VMS45" s="99"/>
      <c r="VMT45" s="99"/>
      <c r="VMU45" s="99"/>
      <c r="VMV45" s="99"/>
      <c r="VMW45" s="99"/>
      <c r="VMX45" s="99"/>
      <c r="VMY45" s="99"/>
      <c r="VMZ45" s="99"/>
      <c r="VNA45" s="99"/>
      <c r="VNB45" s="99"/>
      <c r="VNC45" s="99"/>
      <c r="VND45" s="99"/>
      <c r="VNE45" s="99"/>
      <c r="VNF45" s="99"/>
      <c r="VNG45" s="99"/>
      <c r="VNH45" s="99"/>
      <c r="VNI45" s="99"/>
      <c r="VNJ45" s="99"/>
      <c r="VNK45" s="99"/>
      <c r="VNL45" s="99"/>
      <c r="VNM45" s="99"/>
      <c r="VNN45" s="99"/>
      <c r="VNO45" s="99"/>
      <c r="VNP45" s="99"/>
      <c r="VNQ45" s="99"/>
      <c r="VNR45" s="99"/>
      <c r="VNS45" s="99"/>
      <c r="VNT45" s="99"/>
      <c r="VNU45" s="99"/>
      <c r="VNV45" s="99"/>
      <c r="VNW45" s="99"/>
      <c r="VNX45" s="99"/>
      <c r="VNY45" s="99"/>
      <c r="VNZ45" s="99"/>
      <c r="VOA45" s="99"/>
      <c r="VOB45" s="99"/>
      <c r="VOC45" s="99"/>
      <c r="VOD45" s="99"/>
      <c r="VOE45" s="99"/>
      <c r="VOF45" s="99"/>
      <c r="VOG45" s="99"/>
      <c r="VOH45" s="99"/>
      <c r="VOI45" s="99"/>
      <c r="VOJ45" s="99"/>
      <c r="VOK45" s="99"/>
      <c r="VOL45" s="99"/>
      <c r="VOM45" s="99"/>
      <c r="VON45" s="99"/>
      <c r="VOO45" s="99"/>
      <c r="VOP45" s="99"/>
      <c r="VOQ45" s="99"/>
      <c r="VOR45" s="99"/>
      <c r="VOS45" s="99"/>
      <c r="VOT45" s="99"/>
      <c r="VOU45" s="99"/>
      <c r="VOV45" s="99"/>
      <c r="VOW45" s="99"/>
      <c r="VOX45" s="99"/>
      <c r="VOY45" s="99"/>
      <c r="VOZ45" s="99"/>
      <c r="VPA45" s="99"/>
      <c r="VPB45" s="99"/>
      <c r="VPC45" s="99"/>
      <c r="VPD45" s="99"/>
      <c r="VPE45" s="99"/>
      <c r="VPF45" s="99"/>
      <c r="VPG45" s="99"/>
      <c r="VPH45" s="99"/>
      <c r="VPI45" s="99"/>
      <c r="VPJ45" s="99"/>
      <c r="VPK45" s="99"/>
      <c r="VPL45" s="99"/>
      <c r="VPM45" s="99"/>
      <c r="VPN45" s="99"/>
      <c r="VPO45" s="99"/>
      <c r="VPP45" s="99"/>
      <c r="VPQ45" s="99"/>
      <c r="VPR45" s="99"/>
      <c r="VPS45" s="99"/>
      <c r="VPT45" s="99"/>
      <c r="VPU45" s="99"/>
      <c r="VPV45" s="99"/>
      <c r="VPW45" s="99"/>
      <c r="VPX45" s="99"/>
      <c r="VPY45" s="99"/>
      <c r="VPZ45" s="99"/>
      <c r="VQA45" s="99"/>
      <c r="VQB45" s="99"/>
      <c r="VQC45" s="99"/>
      <c r="VQD45" s="99"/>
      <c r="VQE45" s="99"/>
      <c r="VQF45" s="99"/>
      <c r="VQG45" s="99"/>
      <c r="VQH45" s="99"/>
      <c r="VQI45" s="99"/>
      <c r="VQJ45" s="99"/>
      <c r="VQK45" s="99"/>
      <c r="VQL45" s="99"/>
      <c r="VQM45" s="99"/>
      <c r="VQN45" s="99"/>
      <c r="VQO45" s="99"/>
      <c r="VQP45" s="99"/>
      <c r="VQQ45" s="99"/>
      <c r="VQR45" s="99"/>
      <c r="VQS45" s="99"/>
      <c r="VQT45" s="99"/>
      <c r="VQU45" s="99"/>
      <c r="VQV45" s="99"/>
      <c r="VQW45" s="99"/>
      <c r="VQX45" s="99"/>
      <c r="VQY45" s="99"/>
      <c r="VQZ45" s="99"/>
      <c r="VRA45" s="99"/>
      <c r="VRB45" s="99"/>
      <c r="VRC45" s="99"/>
      <c r="VRD45" s="99"/>
      <c r="VRE45" s="99"/>
      <c r="VRF45" s="99"/>
      <c r="VRG45" s="99"/>
      <c r="VRH45" s="99"/>
      <c r="VRI45" s="99"/>
      <c r="VRJ45" s="99"/>
      <c r="VRK45" s="99"/>
      <c r="VRL45" s="99"/>
      <c r="VRM45" s="99"/>
      <c r="VRN45" s="99"/>
      <c r="VRO45" s="99"/>
      <c r="VRP45" s="99"/>
      <c r="VRQ45" s="99"/>
      <c r="VRR45" s="99"/>
      <c r="VRS45" s="99"/>
      <c r="VRT45" s="99"/>
      <c r="VRU45" s="99"/>
      <c r="VRV45" s="99"/>
      <c r="VRW45" s="99"/>
      <c r="VRX45" s="99"/>
      <c r="VRY45" s="99"/>
      <c r="VRZ45" s="99"/>
      <c r="VSA45" s="99"/>
      <c r="VSB45" s="99"/>
      <c r="VSC45" s="99"/>
      <c r="VSD45" s="99"/>
      <c r="VSE45" s="99"/>
      <c r="VSF45" s="99"/>
      <c r="VSG45" s="99"/>
      <c r="VSH45" s="99"/>
      <c r="VSI45" s="99"/>
      <c r="VSJ45" s="99"/>
      <c r="VSK45" s="99"/>
      <c r="VSL45" s="99"/>
      <c r="VSM45" s="99"/>
      <c r="VSN45" s="99"/>
      <c r="VSO45" s="99"/>
      <c r="VSP45" s="99"/>
      <c r="VSQ45" s="99"/>
      <c r="VSR45" s="99"/>
      <c r="VSS45" s="99"/>
      <c r="VST45" s="99"/>
      <c r="VSU45" s="99"/>
      <c r="VSV45" s="99"/>
      <c r="VSW45" s="99"/>
      <c r="VSX45" s="99"/>
      <c r="VSY45" s="99"/>
      <c r="VSZ45" s="99"/>
      <c r="VTA45" s="99"/>
      <c r="VTB45" s="99"/>
      <c r="VTC45" s="99"/>
      <c r="VTD45" s="99"/>
      <c r="VTE45" s="99"/>
      <c r="VTF45" s="99"/>
      <c r="VTG45" s="99"/>
      <c r="VTH45" s="99"/>
      <c r="VTI45" s="99"/>
      <c r="VTJ45" s="99"/>
      <c r="VTK45" s="99"/>
      <c r="VTL45" s="99"/>
      <c r="VTM45" s="99"/>
      <c r="VTN45" s="99"/>
      <c r="VTO45" s="99"/>
      <c r="VTP45" s="99"/>
      <c r="VTQ45" s="99"/>
      <c r="VTR45" s="99"/>
      <c r="VTS45" s="99"/>
      <c r="VTT45" s="99"/>
      <c r="VTU45" s="99"/>
      <c r="VTV45" s="99"/>
      <c r="VTW45" s="99"/>
      <c r="VTX45" s="99"/>
      <c r="VTY45" s="99"/>
      <c r="VTZ45" s="99"/>
      <c r="VUA45" s="99"/>
      <c r="VUB45" s="99"/>
      <c r="VUC45" s="99"/>
      <c r="VUD45" s="99"/>
      <c r="VUE45" s="99"/>
      <c r="VUF45" s="99"/>
      <c r="VUG45" s="99"/>
      <c r="VUH45" s="99"/>
      <c r="VUI45" s="99"/>
      <c r="VUJ45" s="99"/>
      <c r="VUK45" s="99"/>
      <c r="VUL45" s="99"/>
      <c r="VUM45" s="99"/>
      <c r="VUN45" s="99"/>
      <c r="VUO45" s="99"/>
      <c r="VUP45" s="99"/>
      <c r="VUQ45" s="99"/>
      <c r="VUR45" s="99"/>
      <c r="VUS45" s="99"/>
      <c r="VUT45" s="99"/>
      <c r="VUU45" s="99"/>
      <c r="VUV45" s="99"/>
      <c r="VUW45" s="99"/>
      <c r="VUX45" s="99"/>
      <c r="VUY45" s="99"/>
      <c r="VUZ45" s="99"/>
      <c r="VVA45" s="99"/>
      <c r="VVB45" s="99"/>
      <c r="VVC45" s="99"/>
      <c r="VVD45" s="99"/>
      <c r="VVE45" s="99"/>
      <c r="VVF45" s="99"/>
      <c r="VVG45" s="99"/>
      <c r="VVH45" s="99"/>
      <c r="VVI45" s="99"/>
      <c r="VVJ45" s="99"/>
      <c r="VVK45" s="99"/>
      <c r="VVL45" s="99"/>
      <c r="VVM45" s="99"/>
      <c r="VVN45" s="99"/>
      <c r="VVO45" s="99"/>
      <c r="VVP45" s="99"/>
      <c r="VVQ45" s="99"/>
      <c r="VVR45" s="99"/>
      <c r="VVS45" s="99"/>
      <c r="VVT45" s="99"/>
      <c r="VVU45" s="99"/>
      <c r="VVV45" s="99"/>
      <c r="VVW45" s="99"/>
      <c r="VVX45" s="99"/>
      <c r="VVY45" s="99"/>
      <c r="VVZ45" s="99"/>
      <c r="VWA45" s="99"/>
      <c r="VWB45" s="99"/>
      <c r="VWC45" s="99"/>
      <c r="VWD45" s="99"/>
      <c r="VWE45" s="99"/>
      <c r="VWF45" s="99"/>
      <c r="VWG45" s="99"/>
      <c r="VWH45" s="99"/>
      <c r="VWI45" s="99"/>
      <c r="VWJ45" s="99"/>
      <c r="VWK45" s="99"/>
      <c r="VWL45" s="99"/>
      <c r="VWM45" s="99"/>
      <c r="VWN45" s="99"/>
      <c r="VWO45" s="99"/>
      <c r="VWP45" s="99"/>
      <c r="VWQ45" s="99"/>
      <c r="VWR45" s="99"/>
      <c r="VWS45" s="99"/>
      <c r="VWT45" s="99"/>
      <c r="VWU45" s="99"/>
      <c r="VWV45" s="99"/>
      <c r="VWW45" s="99"/>
      <c r="VWX45" s="99"/>
      <c r="VWY45" s="99"/>
      <c r="VWZ45" s="99"/>
      <c r="VXA45" s="99"/>
      <c r="VXB45" s="99"/>
      <c r="VXC45" s="99"/>
      <c r="VXD45" s="99"/>
      <c r="VXE45" s="99"/>
      <c r="VXF45" s="99"/>
      <c r="VXG45" s="99"/>
      <c r="VXH45" s="99"/>
      <c r="VXI45" s="99"/>
      <c r="VXJ45" s="99"/>
      <c r="VXK45" s="99"/>
      <c r="VXL45" s="99"/>
      <c r="VXM45" s="99"/>
      <c r="VXN45" s="99"/>
      <c r="VXO45" s="99"/>
      <c r="VXP45" s="99"/>
      <c r="VXQ45" s="99"/>
      <c r="VXR45" s="99"/>
      <c r="VXS45" s="99"/>
      <c r="VXT45" s="99"/>
      <c r="VXU45" s="99"/>
      <c r="VXV45" s="99"/>
      <c r="VXW45" s="99"/>
      <c r="VXX45" s="99"/>
      <c r="VXY45" s="99"/>
      <c r="VXZ45" s="99"/>
      <c r="VYA45" s="99"/>
      <c r="VYB45" s="99"/>
      <c r="VYC45" s="99"/>
      <c r="VYD45" s="99"/>
      <c r="VYE45" s="99"/>
      <c r="VYF45" s="99"/>
      <c r="VYG45" s="99"/>
      <c r="VYH45" s="99"/>
      <c r="VYI45" s="99"/>
      <c r="VYJ45" s="99"/>
      <c r="VYK45" s="99"/>
      <c r="VYL45" s="99"/>
      <c r="VYM45" s="99"/>
      <c r="VYN45" s="99"/>
      <c r="VYO45" s="99"/>
      <c r="VYP45" s="99"/>
      <c r="VYQ45" s="99"/>
      <c r="VYR45" s="99"/>
      <c r="VYS45" s="99"/>
      <c r="VYT45" s="99"/>
      <c r="VYU45" s="99"/>
      <c r="VYV45" s="99"/>
      <c r="VYW45" s="99"/>
      <c r="VYX45" s="99"/>
      <c r="VYY45" s="99"/>
      <c r="VYZ45" s="99"/>
      <c r="VZA45" s="99"/>
      <c r="VZB45" s="99"/>
      <c r="VZC45" s="99"/>
      <c r="VZD45" s="99"/>
      <c r="VZE45" s="99"/>
      <c r="VZF45" s="99"/>
      <c r="VZG45" s="99"/>
      <c r="VZH45" s="99"/>
      <c r="VZI45" s="99"/>
      <c r="VZJ45" s="99"/>
      <c r="VZK45" s="99"/>
      <c r="VZL45" s="99"/>
      <c r="VZM45" s="99"/>
      <c r="VZN45" s="99"/>
      <c r="VZO45" s="99"/>
      <c r="VZP45" s="99"/>
      <c r="VZQ45" s="99"/>
      <c r="VZR45" s="99"/>
      <c r="VZS45" s="99"/>
      <c r="VZT45" s="99"/>
      <c r="VZU45" s="99"/>
      <c r="VZV45" s="99"/>
      <c r="VZW45" s="99"/>
      <c r="VZX45" s="99"/>
      <c r="VZY45" s="99"/>
      <c r="VZZ45" s="99"/>
      <c r="WAA45" s="99"/>
      <c r="WAB45" s="99"/>
      <c r="WAC45" s="99"/>
      <c r="WAD45" s="99"/>
      <c r="WAE45" s="99"/>
      <c r="WAF45" s="99"/>
      <c r="WAG45" s="99"/>
      <c r="WAH45" s="99"/>
      <c r="WAI45" s="99"/>
      <c r="WAJ45" s="99"/>
      <c r="WAK45" s="99"/>
      <c r="WAL45" s="99"/>
      <c r="WAM45" s="99"/>
      <c r="WAN45" s="99"/>
      <c r="WAO45" s="99"/>
      <c r="WAP45" s="99"/>
      <c r="WAQ45" s="99"/>
      <c r="WAR45" s="99"/>
      <c r="WAS45" s="99"/>
      <c r="WAT45" s="99"/>
      <c r="WAU45" s="99"/>
      <c r="WAV45" s="99"/>
      <c r="WAW45" s="99"/>
      <c r="WAX45" s="99"/>
      <c r="WAY45" s="99"/>
      <c r="WAZ45" s="99"/>
      <c r="WBA45" s="99"/>
      <c r="WBB45" s="99"/>
      <c r="WBC45" s="99"/>
      <c r="WBD45" s="99"/>
      <c r="WBE45" s="99"/>
      <c r="WBF45" s="99"/>
      <c r="WBG45" s="99"/>
      <c r="WBH45" s="99"/>
      <c r="WBI45" s="99"/>
      <c r="WBJ45" s="99"/>
      <c r="WBK45" s="99"/>
      <c r="WBL45" s="99"/>
      <c r="WBM45" s="99"/>
      <c r="WBN45" s="99"/>
      <c r="WBO45" s="99"/>
      <c r="WBP45" s="99"/>
      <c r="WBQ45" s="99"/>
      <c r="WBR45" s="99"/>
      <c r="WBS45" s="99"/>
      <c r="WBT45" s="99"/>
      <c r="WBU45" s="99"/>
      <c r="WBV45" s="99"/>
      <c r="WBW45" s="99"/>
      <c r="WBX45" s="99"/>
      <c r="WBY45" s="99"/>
      <c r="WBZ45" s="99"/>
      <c r="WCA45" s="99"/>
      <c r="WCB45" s="99"/>
      <c r="WCC45" s="99"/>
      <c r="WCD45" s="99"/>
      <c r="WCE45" s="99"/>
      <c r="WCF45" s="99"/>
      <c r="WCG45" s="99"/>
      <c r="WCH45" s="99"/>
      <c r="WCI45" s="99"/>
      <c r="WCJ45" s="99"/>
      <c r="WCK45" s="99"/>
      <c r="WCL45" s="99"/>
      <c r="WCM45" s="99"/>
      <c r="WCN45" s="99"/>
      <c r="WCO45" s="99"/>
      <c r="WCP45" s="99"/>
      <c r="WCQ45" s="99"/>
      <c r="WCR45" s="99"/>
      <c r="WCS45" s="99"/>
      <c r="WCT45" s="99"/>
      <c r="WCU45" s="99"/>
      <c r="WCV45" s="99"/>
      <c r="WCW45" s="99"/>
      <c r="WCX45" s="99"/>
      <c r="WCY45" s="99"/>
      <c r="WCZ45" s="99"/>
      <c r="WDA45" s="99"/>
      <c r="WDB45" s="99"/>
      <c r="WDC45" s="99"/>
      <c r="WDD45" s="99"/>
      <c r="WDE45" s="99"/>
      <c r="WDF45" s="99"/>
      <c r="WDG45" s="99"/>
      <c r="WDH45" s="99"/>
      <c r="WDI45" s="99"/>
      <c r="WDJ45" s="99"/>
      <c r="WDK45" s="99"/>
      <c r="WDL45" s="99"/>
      <c r="WDM45" s="99"/>
      <c r="WDN45" s="99"/>
      <c r="WDO45" s="99"/>
      <c r="WDP45" s="99"/>
      <c r="WDQ45" s="99"/>
      <c r="WDR45" s="99"/>
      <c r="WDS45" s="99"/>
      <c r="WDT45" s="99"/>
      <c r="WDU45" s="99"/>
      <c r="WDV45" s="99"/>
      <c r="WDW45" s="99"/>
      <c r="WDX45" s="99"/>
      <c r="WDY45" s="99"/>
      <c r="WDZ45" s="99"/>
      <c r="WEA45" s="99"/>
      <c r="WEB45" s="99"/>
      <c r="WEC45" s="99"/>
      <c r="WED45" s="99"/>
      <c r="WEE45" s="99"/>
      <c r="WEF45" s="99"/>
      <c r="WEG45" s="99"/>
      <c r="WEH45" s="99"/>
      <c r="WEI45" s="99"/>
      <c r="WEJ45" s="99"/>
      <c r="WEK45" s="99"/>
      <c r="WEL45" s="99"/>
      <c r="WEM45" s="99"/>
      <c r="WEN45" s="99"/>
      <c r="WEO45" s="99"/>
      <c r="WEP45" s="99"/>
      <c r="WEQ45" s="99"/>
      <c r="WER45" s="99"/>
      <c r="WES45" s="99"/>
      <c r="WET45" s="99"/>
      <c r="WEU45" s="99"/>
      <c r="WEV45" s="99"/>
      <c r="WEW45" s="99"/>
      <c r="WEX45" s="99"/>
      <c r="WEY45" s="99"/>
      <c r="WEZ45" s="99"/>
      <c r="WFA45" s="99"/>
      <c r="WFB45" s="99"/>
      <c r="WFC45" s="99"/>
      <c r="WFD45" s="99"/>
      <c r="WFE45" s="99"/>
      <c r="WFF45" s="99"/>
      <c r="WFG45" s="99"/>
      <c r="WFH45" s="99"/>
      <c r="WFI45" s="99"/>
      <c r="WFJ45" s="99"/>
      <c r="WFK45" s="99"/>
      <c r="WFL45" s="99"/>
      <c r="WFM45" s="99"/>
      <c r="WFN45" s="99"/>
      <c r="WFO45" s="99"/>
      <c r="WFP45" s="99"/>
      <c r="WFQ45" s="99"/>
      <c r="WFR45" s="99"/>
      <c r="WFS45" s="99"/>
      <c r="WFT45" s="99"/>
      <c r="WFU45" s="99"/>
      <c r="WFV45" s="99"/>
      <c r="WFW45" s="99"/>
      <c r="WFX45" s="99"/>
      <c r="WFY45" s="99"/>
      <c r="WFZ45" s="99"/>
      <c r="WGA45" s="99"/>
      <c r="WGB45" s="99"/>
      <c r="WGC45" s="99"/>
      <c r="WGD45" s="99"/>
      <c r="WGE45" s="99"/>
      <c r="WGF45" s="99"/>
      <c r="WGG45" s="99"/>
      <c r="WGH45" s="99"/>
      <c r="WGI45" s="99"/>
      <c r="WGJ45" s="99"/>
      <c r="WGK45" s="99"/>
      <c r="WGL45" s="99"/>
      <c r="WGM45" s="99"/>
      <c r="WGN45" s="99"/>
      <c r="WGO45" s="99"/>
      <c r="WGP45" s="99"/>
      <c r="WGQ45" s="99"/>
      <c r="WGR45" s="99"/>
      <c r="WGS45" s="99"/>
      <c r="WGT45" s="99"/>
      <c r="WGU45" s="99"/>
      <c r="WGV45" s="99"/>
      <c r="WGW45" s="99"/>
      <c r="WGX45" s="99"/>
      <c r="WGY45" s="99"/>
      <c r="WGZ45" s="99"/>
      <c r="WHA45" s="99"/>
      <c r="WHB45" s="99"/>
      <c r="WHC45" s="99"/>
      <c r="WHD45" s="99"/>
      <c r="WHE45" s="99"/>
      <c r="WHF45" s="99"/>
      <c r="WHG45" s="99"/>
      <c r="WHH45" s="99"/>
      <c r="WHI45" s="99"/>
      <c r="WHJ45" s="99"/>
      <c r="WHK45" s="99"/>
      <c r="WHL45" s="99"/>
      <c r="WHM45" s="99"/>
      <c r="WHN45" s="99"/>
      <c r="WHO45" s="99"/>
      <c r="WHP45" s="99"/>
      <c r="WHQ45" s="99"/>
      <c r="WHR45" s="99"/>
      <c r="WHS45" s="99"/>
      <c r="WHT45" s="99"/>
      <c r="WHU45" s="99"/>
      <c r="WHV45" s="99"/>
      <c r="WHW45" s="99"/>
      <c r="WHX45" s="99"/>
      <c r="WHY45" s="99"/>
      <c r="WHZ45" s="99"/>
      <c r="WIA45" s="99"/>
      <c r="WIB45" s="99"/>
      <c r="WIC45" s="99"/>
      <c r="WID45" s="99"/>
      <c r="WIE45" s="99"/>
      <c r="WIF45" s="99"/>
      <c r="WIG45" s="99"/>
      <c r="WIH45" s="99"/>
      <c r="WII45" s="99"/>
      <c r="WIJ45" s="99"/>
      <c r="WIK45" s="99"/>
      <c r="WIL45" s="99"/>
      <c r="WIM45" s="99"/>
      <c r="WIN45" s="99"/>
      <c r="WIO45" s="99"/>
      <c r="WIP45" s="99"/>
      <c r="WIQ45" s="99"/>
      <c r="WIR45" s="99"/>
      <c r="WIS45" s="99"/>
      <c r="WIT45" s="99"/>
      <c r="WIU45" s="99"/>
      <c r="WIV45" s="99"/>
      <c r="WIW45" s="99"/>
      <c r="WIX45" s="99"/>
      <c r="WIY45" s="99"/>
      <c r="WIZ45" s="99"/>
      <c r="WJA45" s="99"/>
      <c r="WJB45" s="99"/>
      <c r="WJC45" s="99"/>
      <c r="WJD45" s="99"/>
      <c r="WJE45" s="99"/>
      <c r="WJF45" s="99"/>
      <c r="WJG45" s="99"/>
      <c r="WJH45" s="99"/>
      <c r="WJI45" s="99"/>
      <c r="WJJ45" s="99"/>
      <c r="WJK45" s="99"/>
      <c r="WJL45" s="99"/>
      <c r="WJM45" s="99"/>
      <c r="WJN45" s="99"/>
      <c r="WJO45" s="99"/>
      <c r="WJP45" s="99"/>
      <c r="WJQ45" s="99"/>
      <c r="WJR45" s="99"/>
      <c r="WJS45" s="99"/>
      <c r="WJT45" s="99"/>
      <c r="WJU45" s="99"/>
      <c r="WJV45" s="99"/>
      <c r="WJW45" s="99"/>
      <c r="WJX45" s="99"/>
      <c r="WJY45" s="99"/>
      <c r="WJZ45" s="99"/>
      <c r="WKA45" s="99"/>
      <c r="WKB45" s="99"/>
      <c r="WKC45" s="99"/>
      <c r="WKD45" s="99"/>
      <c r="WKE45" s="99"/>
      <c r="WKF45" s="99"/>
      <c r="WKG45" s="99"/>
      <c r="WKH45" s="99"/>
      <c r="WKI45" s="99"/>
      <c r="WKJ45" s="99"/>
      <c r="WKK45" s="99"/>
      <c r="WKL45" s="99"/>
      <c r="WKM45" s="99"/>
      <c r="WKN45" s="99"/>
      <c r="WKO45" s="99"/>
      <c r="WKP45" s="99"/>
      <c r="WKQ45" s="99"/>
      <c r="WKR45" s="99"/>
      <c r="WKS45" s="99"/>
      <c r="WKT45" s="99"/>
      <c r="WKU45" s="99"/>
      <c r="WKV45" s="99"/>
      <c r="WKW45" s="99"/>
      <c r="WKX45" s="99"/>
      <c r="WKY45" s="99"/>
      <c r="WKZ45" s="99"/>
      <c r="WLA45" s="99"/>
      <c r="WLB45" s="99"/>
      <c r="WLC45" s="99"/>
      <c r="WLD45" s="99"/>
      <c r="WLE45" s="99"/>
      <c r="WLF45" s="99"/>
      <c r="WLG45" s="99"/>
      <c r="WLH45" s="99"/>
      <c r="WLI45" s="99"/>
      <c r="WLJ45" s="99"/>
      <c r="WLK45" s="99"/>
      <c r="WLL45" s="99"/>
      <c r="WLM45" s="99"/>
      <c r="WLN45" s="99"/>
      <c r="WLO45" s="99"/>
      <c r="WLP45" s="99"/>
      <c r="WLQ45" s="99"/>
      <c r="WLR45" s="99"/>
      <c r="WLS45" s="99"/>
      <c r="WLT45" s="99"/>
      <c r="WLU45" s="99"/>
      <c r="WLV45" s="99"/>
      <c r="WLW45" s="99"/>
      <c r="WLX45" s="99"/>
      <c r="WLY45" s="99"/>
      <c r="WLZ45" s="99"/>
      <c r="WMA45" s="99"/>
      <c r="WMB45" s="99"/>
      <c r="WMC45" s="99"/>
      <c r="WMD45" s="99"/>
      <c r="WME45" s="99"/>
      <c r="WMF45" s="99"/>
      <c r="WMG45" s="99"/>
      <c r="WMH45" s="99"/>
      <c r="WMI45" s="99"/>
      <c r="WMJ45" s="99"/>
      <c r="WMK45" s="99"/>
      <c r="WML45" s="99"/>
      <c r="WMM45" s="99"/>
      <c r="WMN45" s="99"/>
      <c r="WMO45" s="99"/>
      <c r="WMP45" s="99"/>
      <c r="WMQ45" s="99"/>
      <c r="WMR45" s="99"/>
      <c r="WMS45" s="99"/>
      <c r="WMT45" s="99"/>
      <c r="WMU45" s="99"/>
      <c r="WMV45" s="99"/>
      <c r="WMW45" s="99"/>
      <c r="WMX45" s="99"/>
      <c r="WMY45" s="99"/>
      <c r="WMZ45" s="99"/>
      <c r="WNA45" s="99"/>
      <c r="WNB45" s="99"/>
      <c r="WNC45" s="99"/>
      <c r="WND45" s="99"/>
      <c r="WNE45" s="99"/>
      <c r="WNF45" s="99"/>
      <c r="WNG45" s="99"/>
      <c r="WNH45" s="99"/>
      <c r="WNI45" s="99"/>
      <c r="WNJ45" s="99"/>
      <c r="WNK45" s="99"/>
      <c r="WNL45" s="99"/>
      <c r="WNM45" s="99"/>
      <c r="WNN45" s="99"/>
      <c r="WNO45" s="99"/>
      <c r="WNP45" s="99"/>
      <c r="WNQ45" s="99"/>
      <c r="WNR45" s="99"/>
      <c r="WNS45" s="99"/>
      <c r="WNT45" s="99"/>
      <c r="WNU45" s="99"/>
      <c r="WNV45" s="99"/>
      <c r="WNW45" s="99"/>
      <c r="WNX45" s="99"/>
      <c r="WNY45" s="99"/>
      <c r="WNZ45" s="99"/>
      <c r="WOA45" s="99"/>
      <c r="WOB45" s="99"/>
      <c r="WOC45" s="99"/>
      <c r="WOD45" s="99"/>
      <c r="WOE45" s="99"/>
      <c r="WOF45" s="99"/>
      <c r="WOG45" s="99"/>
      <c r="WOH45" s="99"/>
      <c r="WOI45" s="99"/>
      <c r="WOJ45" s="99"/>
      <c r="WOK45" s="99"/>
      <c r="WOL45" s="99"/>
      <c r="WOM45" s="99"/>
      <c r="WON45" s="99"/>
      <c r="WOO45" s="99"/>
      <c r="WOP45" s="99"/>
      <c r="WOQ45" s="99"/>
      <c r="WOR45" s="99"/>
      <c r="WOS45" s="99"/>
      <c r="WOT45" s="99"/>
      <c r="WOU45" s="99"/>
      <c r="WOV45" s="99"/>
      <c r="WOW45" s="99"/>
      <c r="WOX45" s="99"/>
      <c r="WOY45" s="99"/>
      <c r="WOZ45" s="99"/>
      <c r="WPA45" s="99"/>
      <c r="WPB45" s="99"/>
      <c r="WPC45" s="99"/>
      <c r="WPD45" s="99"/>
      <c r="WPE45" s="99"/>
      <c r="WPF45" s="99"/>
      <c r="WPG45" s="99"/>
      <c r="WPH45" s="99"/>
      <c r="WPI45" s="99"/>
      <c r="WPJ45" s="99"/>
      <c r="WPK45" s="99"/>
      <c r="WPL45" s="99"/>
      <c r="WPM45" s="99"/>
      <c r="WPN45" s="99"/>
      <c r="WPO45" s="99"/>
      <c r="WPP45" s="99"/>
      <c r="WPQ45" s="99"/>
      <c r="WPR45" s="99"/>
      <c r="WPS45" s="99"/>
      <c r="WPT45" s="99"/>
      <c r="WPU45" s="99"/>
      <c r="WPV45" s="99"/>
      <c r="WPW45" s="99"/>
      <c r="WPX45" s="99"/>
      <c r="WPY45" s="99"/>
      <c r="WPZ45" s="99"/>
      <c r="WQA45" s="99"/>
      <c r="WQB45" s="99"/>
      <c r="WQC45" s="99"/>
      <c r="WQD45" s="99"/>
      <c r="WQE45" s="99"/>
      <c r="WQF45" s="99"/>
      <c r="WQG45" s="99"/>
      <c r="WQH45" s="99"/>
      <c r="WQI45" s="99"/>
      <c r="WQJ45" s="99"/>
      <c r="WQK45" s="99"/>
      <c r="WQL45" s="99"/>
      <c r="WQM45" s="99"/>
      <c r="WQN45" s="99"/>
      <c r="WQO45" s="99"/>
      <c r="WQP45" s="99"/>
      <c r="WQQ45" s="99"/>
      <c r="WQR45" s="99"/>
      <c r="WQS45" s="99"/>
      <c r="WQT45" s="99"/>
      <c r="WQU45" s="99"/>
      <c r="WQV45" s="99"/>
      <c r="WQW45" s="99"/>
      <c r="WQX45" s="99"/>
      <c r="WQY45" s="99"/>
      <c r="WQZ45" s="99"/>
      <c r="WRA45" s="99"/>
      <c r="WRB45" s="99"/>
      <c r="WRC45" s="99"/>
      <c r="WRD45" s="99"/>
      <c r="WRE45" s="99"/>
      <c r="WRF45" s="99"/>
      <c r="WRG45" s="99"/>
      <c r="WRH45" s="99"/>
      <c r="WRI45" s="99"/>
      <c r="WRJ45" s="99"/>
      <c r="WRK45" s="99"/>
      <c r="WRL45" s="99"/>
      <c r="WRM45" s="99"/>
      <c r="WRN45" s="99"/>
      <c r="WRO45" s="99"/>
      <c r="WRP45" s="99"/>
      <c r="WRQ45" s="99"/>
      <c r="WRR45" s="99"/>
      <c r="WRS45" s="99"/>
      <c r="WRT45" s="99"/>
      <c r="WRU45" s="99"/>
      <c r="WRV45" s="99"/>
      <c r="WRW45" s="99"/>
      <c r="WRX45" s="99"/>
      <c r="WRY45" s="99"/>
      <c r="WRZ45" s="99"/>
      <c r="WSA45" s="99"/>
      <c r="WSB45" s="99"/>
      <c r="WSC45" s="99"/>
      <c r="WSD45" s="99"/>
      <c r="WSE45" s="99"/>
      <c r="WSF45" s="99"/>
      <c r="WSG45" s="99"/>
      <c r="WSH45" s="99"/>
      <c r="WSI45" s="99"/>
      <c r="WSJ45" s="99"/>
      <c r="WSK45" s="99"/>
      <c r="WSL45" s="99"/>
      <c r="WSM45" s="99"/>
      <c r="WSN45" s="99"/>
      <c r="WSO45" s="99"/>
      <c r="WSP45" s="99"/>
      <c r="WSQ45" s="99"/>
      <c r="WSR45" s="99"/>
      <c r="WSS45" s="99"/>
      <c r="WST45" s="99"/>
      <c r="WSU45" s="99"/>
      <c r="WSV45" s="99"/>
      <c r="WSW45" s="99"/>
      <c r="WSX45" s="99"/>
      <c r="WSY45" s="99"/>
      <c r="WSZ45" s="99"/>
      <c r="WTA45" s="99"/>
      <c r="WTB45" s="99"/>
      <c r="WTC45" s="99"/>
      <c r="WTD45" s="99"/>
      <c r="WTE45" s="99"/>
      <c r="WTF45" s="99"/>
      <c r="WTG45" s="99"/>
      <c r="WTH45" s="99"/>
      <c r="WTI45" s="99"/>
      <c r="WTJ45" s="99"/>
      <c r="WTK45" s="99"/>
      <c r="WTL45" s="99"/>
      <c r="WTM45" s="99"/>
      <c r="WTN45" s="99"/>
      <c r="WTO45" s="99"/>
      <c r="WTP45" s="99"/>
      <c r="WTQ45" s="99"/>
      <c r="WTR45" s="99"/>
      <c r="WTS45" s="99"/>
      <c r="WTT45" s="99"/>
      <c r="WTU45" s="99"/>
      <c r="WTV45" s="99"/>
      <c r="WTW45" s="99"/>
      <c r="WTX45" s="99"/>
      <c r="WTY45" s="99"/>
      <c r="WTZ45" s="99"/>
      <c r="WUA45" s="99"/>
      <c r="WUB45" s="99"/>
      <c r="WUC45" s="99"/>
      <c r="WUD45" s="99"/>
      <c r="WUE45" s="99"/>
      <c r="WUF45" s="99"/>
      <c r="WUG45" s="99"/>
      <c r="WUH45" s="99"/>
      <c r="WUI45" s="99"/>
      <c r="WUJ45" s="99"/>
      <c r="WUK45" s="99"/>
      <c r="WUL45" s="99"/>
      <c r="WUM45" s="99"/>
      <c r="WUN45" s="99"/>
      <c r="WUO45" s="99"/>
      <c r="WUP45" s="99"/>
      <c r="WUQ45" s="99"/>
      <c r="WUR45" s="99"/>
      <c r="WUS45" s="99"/>
      <c r="WUT45" s="99"/>
      <c r="WUU45" s="99"/>
      <c r="WUV45" s="99"/>
      <c r="WUW45" s="99"/>
      <c r="WUX45" s="99"/>
      <c r="WUY45" s="99"/>
      <c r="WUZ45" s="99"/>
      <c r="WVA45" s="99"/>
      <c r="WVB45" s="99"/>
      <c r="WVC45" s="99"/>
      <c r="WVD45" s="99"/>
      <c r="WVE45" s="99"/>
      <c r="WVF45" s="99"/>
      <c r="WVG45" s="99"/>
      <c r="WVH45" s="99"/>
      <c r="WVI45" s="99"/>
      <c r="WVJ45" s="99"/>
      <c r="WVK45" s="99"/>
      <c r="WVL45" s="99"/>
      <c r="WVM45" s="99"/>
      <c r="WVN45" s="99"/>
      <c r="WVO45" s="99"/>
      <c r="WVP45" s="99"/>
      <c r="WVQ45" s="99"/>
      <c r="WVR45" s="99"/>
      <c r="WVS45" s="99"/>
      <c r="WVT45" s="99"/>
      <c r="WVU45" s="99"/>
      <c r="WVV45" s="99"/>
      <c r="WVW45" s="99"/>
      <c r="WVX45" s="99"/>
      <c r="WVY45" s="99"/>
      <c r="WVZ45" s="99"/>
      <c r="WWA45" s="99"/>
      <c r="WWB45" s="99"/>
      <c r="WWC45" s="99"/>
      <c r="WWD45" s="99"/>
      <c r="WWE45" s="99"/>
      <c r="WWF45" s="99"/>
      <c r="WWG45" s="99"/>
      <c r="WWH45" s="99"/>
      <c r="WWI45" s="99"/>
      <c r="WWJ45" s="99"/>
      <c r="WWK45" s="99"/>
      <c r="WWL45" s="99"/>
      <c r="WWM45" s="99"/>
      <c r="WWN45" s="99"/>
      <c r="WWO45" s="99"/>
      <c r="WWP45" s="99"/>
      <c r="WWQ45" s="99"/>
      <c r="WWR45" s="99"/>
      <c r="WWS45" s="99"/>
      <c r="WWT45" s="99"/>
      <c r="WWU45" s="99"/>
      <c r="WWV45" s="99"/>
      <c r="WWW45" s="99"/>
      <c r="WWX45" s="99"/>
      <c r="WWY45" s="99"/>
      <c r="WWZ45" s="99"/>
      <c r="WXA45" s="99"/>
      <c r="WXB45" s="99"/>
      <c r="WXC45" s="99"/>
      <c r="WXD45" s="99"/>
      <c r="WXE45" s="99"/>
      <c r="WXF45" s="99"/>
      <c r="WXG45" s="99"/>
      <c r="WXH45" s="99"/>
      <c r="WXI45" s="99"/>
      <c r="WXJ45" s="99"/>
      <c r="WXK45" s="99"/>
      <c r="WXL45" s="99"/>
      <c r="WXM45" s="99"/>
      <c r="WXN45" s="99"/>
      <c r="WXO45" s="99"/>
      <c r="WXP45" s="99"/>
      <c r="WXQ45" s="99"/>
      <c r="WXR45" s="99"/>
      <c r="WXS45" s="99"/>
      <c r="WXT45" s="99"/>
      <c r="WXU45" s="99"/>
      <c r="WXV45" s="99"/>
      <c r="WXW45" s="99"/>
      <c r="WXX45" s="99"/>
      <c r="WXY45" s="99"/>
      <c r="WXZ45" s="99"/>
      <c r="WYA45" s="99"/>
      <c r="WYB45" s="99"/>
      <c r="WYC45" s="99"/>
      <c r="WYD45" s="99"/>
      <c r="WYE45" s="99"/>
      <c r="WYF45" s="99"/>
      <c r="WYG45" s="99"/>
      <c r="WYH45" s="99"/>
      <c r="WYI45" s="99"/>
      <c r="WYJ45" s="99"/>
      <c r="WYK45" s="99"/>
      <c r="WYL45" s="99"/>
      <c r="WYM45" s="99"/>
      <c r="WYN45" s="99"/>
      <c r="WYO45" s="99"/>
      <c r="WYP45" s="99"/>
      <c r="WYQ45" s="99"/>
      <c r="WYR45" s="99"/>
      <c r="WYS45" s="99"/>
      <c r="WYT45" s="99"/>
      <c r="WYU45" s="99"/>
      <c r="WYV45" s="99"/>
      <c r="WYW45" s="99"/>
      <c r="WYX45" s="99"/>
      <c r="WYY45" s="99"/>
      <c r="WYZ45" s="99"/>
      <c r="WZA45" s="99"/>
      <c r="WZB45" s="99"/>
      <c r="WZC45" s="99"/>
      <c r="WZD45" s="99"/>
      <c r="WZE45" s="99"/>
      <c r="WZF45" s="99"/>
      <c r="WZG45" s="99"/>
      <c r="WZH45" s="99"/>
      <c r="WZI45" s="99"/>
      <c r="WZJ45" s="99"/>
      <c r="WZK45" s="99"/>
      <c r="WZL45" s="99"/>
      <c r="WZM45" s="99"/>
      <c r="WZN45" s="99"/>
      <c r="WZO45" s="99"/>
      <c r="WZP45" s="99"/>
      <c r="WZQ45" s="99"/>
      <c r="WZR45" s="99"/>
      <c r="WZS45" s="99"/>
      <c r="WZT45" s="99"/>
      <c r="WZU45" s="99"/>
      <c r="WZV45" s="99"/>
      <c r="WZW45" s="99"/>
      <c r="WZX45" s="99"/>
      <c r="WZY45" s="99"/>
      <c r="WZZ45" s="99"/>
      <c r="XAA45" s="99"/>
      <c r="XAB45" s="99"/>
      <c r="XAC45" s="99"/>
      <c r="XAD45" s="99"/>
      <c r="XAE45" s="99"/>
      <c r="XAF45" s="99"/>
      <c r="XAG45" s="99"/>
      <c r="XAH45" s="99"/>
      <c r="XAI45" s="99"/>
      <c r="XAJ45" s="99"/>
      <c r="XAK45" s="99"/>
      <c r="XAL45" s="99"/>
      <c r="XAM45" s="99"/>
      <c r="XAN45" s="99"/>
      <c r="XAO45" s="99"/>
      <c r="XAP45" s="99"/>
      <c r="XAQ45" s="99"/>
      <c r="XAR45" s="99"/>
      <c r="XAS45" s="99"/>
      <c r="XAT45" s="99"/>
      <c r="XAU45" s="99"/>
      <c r="XAV45" s="99"/>
      <c r="XAW45" s="99"/>
      <c r="XAX45" s="99"/>
      <c r="XAY45" s="99"/>
      <c r="XAZ45" s="99"/>
      <c r="XBA45" s="99"/>
      <c r="XBB45" s="99"/>
      <c r="XBC45" s="99"/>
      <c r="XBD45" s="99"/>
      <c r="XBE45" s="99"/>
      <c r="XBF45" s="99"/>
      <c r="XBG45" s="99"/>
      <c r="XBH45" s="99"/>
      <c r="XBI45" s="99"/>
      <c r="XBJ45" s="99"/>
      <c r="XBK45" s="99"/>
      <c r="XBL45" s="99"/>
      <c r="XBM45" s="99"/>
      <c r="XBN45" s="99"/>
      <c r="XBO45" s="99"/>
      <c r="XBP45" s="99"/>
      <c r="XBQ45" s="99"/>
      <c r="XBR45" s="99"/>
      <c r="XBS45" s="99"/>
      <c r="XBT45" s="99"/>
      <c r="XBU45" s="99"/>
      <c r="XBV45" s="99"/>
      <c r="XBW45" s="99"/>
      <c r="XBX45" s="99"/>
      <c r="XBY45" s="99"/>
      <c r="XBZ45" s="99"/>
      <c r="XCA45" s="99"/>
      <c r="XCB45" s="99"/>
      <c r="XCC45" s="99"/>
      <c r="XCD45" s="99"/>
      <c r="XCE45" s="99"/>
      <c r="XCF45" s="99"/>
      <c r="XCG45" s="99"/>
      <c r="XCH45" s="99"/>
      <c r="XCI45" s="99"/>
      <c r="XCJ45" s="99"/>
      <c r="XCK45" s="99"/>
      <c r="XCL45" s="99"/>
      <c r="XCM45" s="99"/>
      <c r="XCN45" s="99"/>
      <c r="XCO45" s="99"/>
      <c r="XCP45" s="99"/>
      <c r="XCQ45" s="99"/>
      <c r="XCR45" s="99"/>
      <c r="XCS45" s="99"/>
      <c r="XCT45" s="99"/>
      <c r="XCU45" s="99"/>
      <c r="XCV45" s="99"/>
      <c r="XCW45" s="99"/>
      <c r="XCX45" s="99"/>
      <c r="XCY45" s="99"/>
      <c r="XCZ45" s="99"/>
      <c r="XDA45" s="99"/>
      <c r="XDB45" s="99"/>
      <c r="XDC45" s="99"/>
      <c r="XDD45" s="99"/>
      <c r="XDE45" s="99"/>
      <c r="XDF45" s="99"/>
      <c r="XDG45" s="99"/>
      <c r="XDH45" s="99"/>
      <c r="XDI45" s="99"/>
      <c r="XDJ45" s="99"/>
      <c r="XDK45" s="99"/>
      <c r="XDL45" s="99"/>
      <c r="XDM45" s="99"/>
      <c r="XDN45" s="99"/>
      <c r="XDO45" s="99"/>
      <c r="XDP45" s="99"/>
      <c r="XDQ45" s="99"/>
      <c r="XDR45" s="99"/>
      <c r="XDS45" s="99"/>
      <c r="XDT45" s="99"/>
      <c r="XDU45" s="99"/>
      <c r="XDV45" s="99"/>
      <c r="XDW45" s="99"/>
    </row>
    <row r="46" customHeight="1" spans="1:10">
      <c r="A46" s="113">
        <v>11</v>
      </c>
      <c r="B46" s="114" t="s">
        <v>124</v>
      </c>
      <c r="C46" s="115">
        <f>大表旧!L45</f>
        <v>0</v>
      </c>
      <c r="D46" s="115">
        <f>大表旧!M45+大表旧!N45</f>
        <v>0</v>
      </c>
      <c r="E46" s="115">
        <v>1.932568</v>
      </c>
      <c r="F46" s="115">
        <f t="shared" si="6"/>
        <v>1.932568</v>
      </c>
      <c r="G46" s="145"/>
      <c r="H46" s="146"/>
      <c r="I46" s="146"/>
      <c r="J46" s="148"/>
    </row>
    <row r="47" customHeight="1" spans="1:10">
      <c r="A47" s="113">
        <v>12</v>
      </c>
      <c r="B47" s="114" t="s">
        <v>125</v>
      </c>
      <c r="C47" s="115">
        <f>大表旧!L46</f>
        <v>0</v>
      </c>
      <c r="D47" s="115">
        <f>大表旧!M46+大表旧!N46</f>
        <v>0</v>
      </c>
      <c r="E47" s="115">
        <v>1.054128</v>
      </c>
      <c r="F47" s="115">
        <f t="shared" si="6"/>
        <v>1.054128</v>
      </c>
      <c r="G47" s="145"/>
      <c r="H47" s="146"/>
      <c r="I47" s="146"/>
      <c r="J47" s="148"/>
    </row>
    <row r="48" customHeight="1" spans="1:10">
      <c r="A48" s="113">
        <v>13</v>
      </c>
      <c r="B48" s="114" t="s">
        <v>126</v>
      </c>
      <c r="C48" s="115">
        <f>大表旧!L47</f>
        <v>0</v>
      </c>
      <c r="D48" s="115">
        <f>大表旧!M47+大表旧!N47</f>
        <v>0</v>
      </c>
      <c r="E48" s="115">
        <v>3</v>
      </c>
      <c r="F48" s="115">
        <f t="shared" si="6"/>
        <v>3</v>
      </c>
      <c r="G48" s="145"/>
      <c r="H48" s="146"/>
      <c r="I48" s="146"/>
      <c r="J48" s="148"/>
    </row>
    <row r="49" customHeight="1" spans="1:10">
      <c r="A49" s="113">
        <v>14</v>
      </c>
      <c r="B49" s="114" t="s">
        <v>127</v>
      </c>
      <c r="C49" s="115">
        <f>大表旧!L48</f>
        <v>0</v>
      </c>
      <c r="D49" s="115">
        <f>大表旧!M48+大表旧!N48</f>
        <v>0</v>
      </c>
      <c r="E49" s="115">
        <f>3000*15/10000</f>
        <v>4.5</v>
      </c>
      <c r="F49" s="115">
        <f t="shared" si="6"/>
        <v>4.5</v>
      </c>
      <c r="G49" s="145" t="s">
        <v>128</v>
      </c>
      <c r="H49" s="146"/>
      <c r="I49" s="146"/>
      <c r="J49" s="148"/>
    </row>
    <row r="50" customHeight="1" spans="1:10">
      <c r="A50" s="113">
        <v>15</v>
      </c>
      <c r="B50" s="114" t="s">
        <v>129</v>
      </c>
      <c r="C50" s="115">
        <f>大表旧!L49</f>
        <v>0</v>
      </c>
      <c r="D50" s="115">
        <f>大表旧!M49+大表旧!N49</f>
        <v>0</v>
      </c>
      <c r="E50" s="115">
        <f>3000*75/10000</f>
        <v>22.5</v>
      </c>
      <c r="F50" s="115">
        <f t="shared" si="6"/>
        <v>22.5</v>
      </c>
      <c r="G50" s="145" t="s">
        <v>130</v>
      </c>
      <c r="H50" s="146"/>
      <c r="I50" s="146"/>
      <c r="J50" s="148"/>
    </row>
    <row r="51" customHeight="1" spans="1:10">
      <c r="A51" s="113">
        <v>16</v>
      </c>
      <c r="B51" s="114" t="s">
        <v>131</v>
      </c>
      <c r="C51" s="115">
        <f>大表旧!L50</f>
        <v>0</v>
      </c>
      <c r="D51" s="115">
        <f>大表旧!M50+大表旧!N50</f>
        <v>0</v>
      </c>
      <c r="E51" s="115">
        <f>400*260/10000</f>
        <v>10.4</v>
      </c>
      <c r="F51" s="115">
        <f t="shared" si="6"/>
        <v>10.4</v>
      </c>
      <c r="G51" s="145" t="s">
        <v>132</v>
      </c>
      <c r="H51" s="146"/>
      <c r="I51" s="146"/>
      <c r="J51" s="148"/>
    </row>
    <row r="52" customHeight="1" spans="1:10">
      <c r="A52" s="107" t="s">
        <v>50</v>
      </c>
      <c r="B52" s="108" t="s">
        <v>133</v>
      </c>
      <c r="C52" s="109"/>
      <c r="D52" s="109"/>
      <c r="E52" s="109">
        <f>(F8+F35)*4%+0.004</f>
        <v>68.3969569136</v>
      </c>
      <c r="F52" s="109">
        <f t="shared" si="6"/>
        <v>68.3969569136</v>
      </c>
      <c r="G52" s="107" t="s">
        <v>42</v>
      </c>
      <c r="H52" s="119">
        <f>F8+F35</f>
        <v>1709.82392284</v>
      </c>
      <c r="I52" s="119">
        <f>F52/H52*10000</f>
        <v>400.023394221748</v>
      </c>
      <c r="J52" s="120">
        <f>F52/F53</f>
        <v>0.0384637013839796</v>
      </c>
    </row>
    <row r="53" customHeight="1" spans="1:10">
      <c r="A53" s="107" t="s">
        <v>134</v>
      </c>
      <c r="B53" s="108" t="s">
        <v>135</v>
      </c>
      <c r="C53" s="109">
        <f>C52+C35+C8</f>
        <v>1023.85</v>
      </c>
      <c r="D53" s="109">
        <f>D52+D35+D8</f>
        <v>516.79</v>
      </c>
      <c r="E53" s="109">
        <f>E52+E35+E8</f>
        <v>237.5808797536</v>
      </c>
      <c r="F53" s="109">
        <f>F52+F35+F8</f>
        <v>1778.2208797536</v>
      </c>
      <c r="G53" s="107" t="s">
        <v>136</v>
      </c>
      <c r="H53" s="119">
        <v>3000</v>
      </c>
      <c r="I53" s="119">
        <f>F53/H53*10000</f>
        <v>5927.402932512</v>
      </c>
      <c r="J53" s="120">
        <f>J52+J35+J8</f>
        <v>1</v>
      </c>
    </row>
  </sheetData>
  <mergeCells count="24">
    <mergeCell ref="A4:J4"/>
    <mergeCell ref="C5:J5"/>
    <mergeCell ref="C6:F6"/>
    <mergeCell ref="G6:I6"/>
    <mergeCell ref="G36:J36"/>
    <mergeCell ref="G37:J37"/>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A5:A7"/>
    <mergeCell ref="B5:B7"/>
    <mergeCell ref="J6:J7"/>
    <mergeCell ref="A2:J3"/>
  </mergeCells>
  <pageMargins left="0.590277777777778" right="0.511805555555556" top="0.550694444444444" bottom="0.511805555555556" header="0.5" footer="0.5"/>
  <pageSetup paperSize="9" orientation="portrait" horizontalDpi="600"/>
  <headerFooter/>
  <ignoredErrors>
    <ignoredError sqref="F35"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52"/>
  <sheetViews>
    <sheetView showZeros="0" workbookViewId="0">
      <pane ySplit="6" topLeftCell="A33" activePane="bottomLeft" state="frozen"/>
      <selection/>
      <selection pane="bottomLeft" activeCell="A11" sqref="$A11:$XFD11"/>
    </sheetView>
  </sheetViews>
  <sheetFormatPr defaultColWidth="9" defaultRowHeight="18" customHeight="1"/>
  <cols>
    <col min="1" max="1" width="4.625" style="97" customWidth="1"/>
    <col min="2" max="2" width="27.125" style="98" customWidth="1"/>
    <col min="3" max="7" width="7.625" style="98" customWidth="1"/>
    <col min="8" max="8" width="4.625" style="98" customWidth="1"/>
    <col min="9" max="10" width="7.375" style="98" customWidth="1"/>
    <col min="11" max="11" width="7.125" style="98" customWidth="1"/>
    <col min="12" max="16" width="7.625" style="98" customWidth="1"/>
    <col min="17" max="17" width="4.625" style="98" customWidth="1"/>
    <col min="18" max="19" width="6.75" style="98" customWidth="1"/>
    <col min="20" max="20" width="7.125" style="98" customWidth="1"/>
    <col min="21" max="21" width="7.625" style="99" customWidth="1"/>
    <col min="22" max="218" width="8.88333333333333" style="99"/>
    <col min="219" max="219" width="5.75" style="99" customWidth="1"/>
    <col min="220" max="220" width="36.6333333333333" style="99" customWidth="1"/>
    <col min="221" max="224" width="8.63333333333333" style="99" customWidth="1"/>
    <col min="225" max="225" width="5.13333333333333" style="99" customWidth="1"/>
    <col min="226" max="232" width="8.63333333333333" style="99" customWidth="1"/>
    <col min="233" max="233" width="5.13333333333333" style="99" customWidth="1"/>
    <col min="234" max="237" width="8.63333333333333" style="99" customWidth="1"/>
    <col min="238" max="240" width="9" style="99"/>
    <col min="241" max="474" width="8.88333333333333" style="99"/>
    <col min="475" max="475" width="5.75" style="99" customWidth="1"/>
    <col min="476" max="476" width="36.6333333333333" style="99" customWidth="1"/>
    <col min="477" max="480" width="8.63333333333333" style="99" customWidth="1"/>
    <col min="481" max="481" width="5.13333333333333" style="99" customWidth="1"/>
    <col min="482" max="488" width="8.63333333333333" style="99" customWidth="1"/>
    <col min="489" max="489" width="5.13333333333333" style="99" customWidth="1"/>
    <col min="490" max="493" width="8.63333333333333" style="99" customWidth="1"/>
    <col min="494" max="496" width="9" style="99"/>
    <col min="497" max="730" width="8.88333333333333" style="99"/>
    <col min="731" max="731" width="5.75" style="99" customWidth="1"/>
    <col min="732" max="732" width="36.6333333333333" style="99" customWidth="1"/>
    <col min="733" max="736" width="8.63333333333333" style="99" customWidth="1"/>
    <col min="737" max="737" width="5.13333333333333" style="99" customWidth="1"/>
    <col min="738" max="744" width="8.63333333333333" style="99" customWidth="1"/>
    <col min="745" max="745" width="5.13333333333333" style="99" customWidth="1"/>
    <col min="746" max="749" width="8.63333333333333" style="99" customWidth="1"/>
    <col min="750" max="752" width="9" style="99"/>
    <col min="753" max="986" width="8.88333333333333" style="99"/>
    <col min="987" max="987" width="5.75" style="99" customWidth="1"/>
    <col min="988" max="988" width="36.6333333333333" style="99" customWidth="1"/>
    <col min="989" max="992" width="8.63333333333333" style="99" customWidth="1"/>
    <col min="993" max="993" width="5.13333333333333" style="99" customWidth="1"/>
    <col min="994" max="1000" width="8.63333333333333" style="99" customWidth="1"/>
    <col min="1001" max="1001" width="5.13333333333333" style="99" customWidth="1"/>
    <col min="1002" max="1005" width="8.63333333333333" style="99" customWidth="1"/>
    <col min="1006" max="1008" width="9" style="99"/>
    <col min="1009" max="1242" width="8.88333333333333" style="99"/>
    <col min="1243" max="1243" width="5.75" style="99" customWidth="1"/>
    <col min="1244" max="1244" width="36.6333333333333" style="99" customWidth="1"/>
    <col min="1245" max="1248" width="8.63333333333333" style="99" customWidth="1"/>
    <col min="1249" max="1249" width="5.13333333333333" style="99" customWidth="1"/>
    <col min="1250" max="1256" width="8.63333333333333" style="99" customWidth="1"/>
    <col min="1257" max="1257" width="5.13333333333333" style="99" customWidth="1"/>
    <col min="1258" max="1261" width="8.63333333333333" style="99" customWidth="1"/>
    <col min="1262" max="1264" width="9" style="99"/>
    <col min="1265" max="1498" width="8.88333333333333" style="99"/>
    <col min="1499" max="1499" width="5.75" style="99" customWidth="1"/>
    <col min="1500" max="1500" width="36.6333333333333" style="99" customWidth="1"/>
    <col min="1501" max="1504" width="8.63333333333333" style="99" customWidth="1"/>
    <col min="1505" max="1505" width="5.13333333333333" style="99" customWidth="1"/>
    <col min="1506" max="1512" width="8.63333333333333" style="99" customWidth="1"/>
    <col min="1513" max="1513" width="5.13333333333333" style="99" customWidth="1"/>
    <col min="1514" max="1517" width="8.63333333333333" style="99" customWidth="1"/>
    <col min="1518" max="1520" width="9" style="99"/>
    <col min="1521" max="1754" width="8.88333333333333" style="99"/>
    <col min="1755" max="1755" width="5.75" style="99" customWidth="1"/>
    <col min="1756" max="1756" width="36.6333333333333" style="99" customWidth="1"/>
    <col min="1757" max="1760" width="8.63333333333333" style="99" customWidth="1"/>
    <col min="1761" max="1761" width="5.13333333333333" style="99" customWidth="1"/>
    <col min="1762" max="1768" width="8.63333333333333" style="99" customWidth="1"/>
    <col min="1769" max="1769" width="5.13333333333333" style="99" customWidth="1"/>
    <col min="1770" max="1773" width="8.63333333333333" style="99" customWidth="1"/>
    <col min="1774" max="1776" width="9" style="99"/>
    <col min="1777" max="2010" width="8.88333333333333" style="99"/>
    <col min="2011" max="2011" width="5.75" style="99" customWidth="1"/>
    <col min="2012" max="2012" width="36.6333333333333" style="99" customWidth="1"/>
    <col min="2013" max="2016" width="8.63333333333333" style="99" customWidth="1"/>
    <col min="2017" max="2017" width="5.13333333333333" style="99" customWidth="1"/>
    <col min="2018" max="2024" width="8.63333333333333" style="99" customWidth="1"/>
    <col min="2025" max="2025" width="5.13333333333333" style="99" customWidth="1"/>
    <col min="2026" max="2029" width="8.63333333333333" style="99" customWidth="1"/>
    <col min="2030" max="2032" width="9" style="99"/>
    <col min="2033" max="2266" width="8.88333333333333" style="99"/>
    <col min="2267" max="2267" width="5.75" style="99" customWidth="1"/>
    <col min="2268" max="2268" width="36.6333333333333" style="99" customWidth="1"/>
    <col min="2269" max="2272" width="8.63333333333333" style="99" customWidth="1"/>
    <col min="2273" max="2273" width="5.13333333333333" style="99" customWidth="1"/>
    <col min="2274" max="2280" width="8.63333333333333" style="99" customWidth="1"/>
    <col min="2281" max="2281" width="5.13333333333333" style="99" customWidth="1"/>
    <col min="2282" max="2285" width="8.63333333333333" style="99" customWidth="1"/>
    <col min="2286" max="2288" width="9" style="99"/>
    <col min="2289" max="2522" width="8.88333333333333" style="99"/>
    <col min="2523" max="2523" width="5.75" style="99" customWidth="1"/>
    <col min="2524" max="2524" width="36.6333333333333" style="99" customWidth="1"/>
    <col min="2525" max="2528" width="8.63333333333333" style="99" customWidth="1"/>
    <col min="2529" max="2529" width="5.13333333333333" style="99" customWidth="1"/>
    <col min="2530" max="2536" width="8.63333333333333" style="99" customWidth="1"/>
    <col min="2537" max="2537" width="5.13333333333333" style="99" customWidth="1"/>
    <col min="2538" max="2541" width="8.63333333333333" style="99" customWidth="1"/>
    <col min="2542" max="2544" width="9" style="99"/>
    <col min="2545" max="2778" width="8.88333333333333" style="99"/>
    <col min="2779" max="2779" width="5.75" style="99" customWidth="1"/>
    <col min="2780" max="2780" width="36.6333333333333" style="99" customWidth="1"/>
    <col min="2781" max="2784" width="8.63333333333333" style="99" customWidth="1"/>
    <col min="2785" max="2785" width="5.13333333333333" style="99" customWidth="1"/>
    <col min="2786" max="2792" width="8.63333333333333" style="99" customWidth="1"/>
    <col min="2793" max="2793" width="5.13333333333333" style="99" customWidth="1"/>
    <col min="2794" max="2797" width="8.63333333333333" style="99" customWidth="1"/>
    <col min="2798" max="2800" width="9" style="99"/>
    <col min="2801" max="3034" width="8.88333333333333" style="99"/>
    <col min="3035" max="3035" width="5.75" style="99" customWidth="1"/>
    <col min="3036" max="3036" width="36.6333333333333" style="99" customWidth="1"/>
    <col min="3037" max="3040" width="8.63333333333333" style="99" customWidth="1"/>
    <col min="3041" max="3041" width="5.13333333333333" style="99" customWidth="1"/>
    <col min="3042" max="3048" width="8.63333333333333" style="99" customWidth="1"/>
    <col min="3049" max="3049" width="5.13333333333333" style="99" customWidth="1"/>
    <col min="3050" max="3053" width="8.63333333333333" style="99" customWidth="1"/>
    <col min="3054" max="3056" width="9" style="99"/>
    <col min="3057" max="3290" width="8.88333333333333" style="99"/>
    <col min="3291" max="3291" width="5.75" style="99" customWidth="1"/>
    <col min="3292" max="3292" width="36.6333333333333" style="99" customWidth="1"/>
    <col min="3293" max="3296" width="8.63333333333333" style="99" customWidth="1"/>
    <col min="3297" max="3297" width="5.13333333333333" style="99" customWidth="1"/>
    <col min="3298" max="3304" width="8.63333333333333" style="99" customWidth="1"/>
    <col min="3305" max="3305" width="5.13333333333333" style="99" customWidth="1"/>
    <col min="3306" max="3309" width="8.63333333333333" style="99" customWidth="1"/>
    <col min="3310" max="3312" width="9" style="99"/>
    <col min="3313" max="3546" width="8.88333333333333" style="99"/>
    <col min="3547" max="3547" width="5.75" style="99" customWidth="1"/>
    <col min="3548" max="3548" width="36.6333333333333" style="99" customWidth="1"/>
    <col min="3549" max="3552" width="8.63333333333333" style="99" customWidth="1"/>
    <col min="3553" max="3553" width="5.13333333333333" style="99" customWidth="1"/>
    <col min="3554" max="3560" width="8.63333333333333" style="99" customWidth="1"/>
    <col min="3561" max="3561" width="5.13333333333333" style="99" customWidth="1"/>
    <col min="3562" max="3565" width="8.63333333333333" style="99" customWidth="1"/>
    <col min="3566" max="3568" width="9" style="99"/>
    <col min="3569" max="3802" width="8.88333333333333" style="99"/>
    <col min="3803" max="3803" width="5.75" style="99" customWidth="1"/>
    <col min="3804" max="3804" width="36.6333333333333" style="99" customWidth="1"/>
    <col min="3805" max="3808" width="8.63333333333333" style="99" customWidth="1"/>
    <col min="3809" max="3809" width="5.13333333333333" style="99" customWidth="1"/>
    <col min="3810" max="3816" width="8.63333333333333" style="99" customWidth="1"/>
    <col min="3817" max="3817" width="5.13333333333333" style="99" customWidth="1"/>
    <col min="3818" max="3821" width="8.63333333333333" style="99" customWidth="1"/>
    <col min="3822" max="3824" width="9" style="99"/>
    <col min="3825" max="4058" width="8.88333333333333" style="99"/>
    <col min="4059" max="4059" width="5.75" style="99" customWidth="1"/>
    <col min="4060" max="4060" width="36.6333333333333" style="99" customWidth="1"/>
    <col min="4061" max="4064" width="8.63333333333333" style="99" customWidth="1"/>
    <col min="4065" max="4065" width="5.13333333333333" style="99" customWidth="1"/>
    <col min="4066" max="4072" width="8.63333333333333" style="99" customWidth="1"/>
    <col min="4073" max="4073" width="5.13333333333333" style="99" customWidth="1"/>
    <col min="4074" max="4077" width="8.63333333333333" style="99" customWidth="1"/>
    <col min="4078" max="4080" width="9" style="99"/>
    <col min="4081" max="4314" width="8.88333333333333" style="99"/>
    <col min="4315" max="4315" width="5.75" style="99" customWidth="1"/>
    <col min="4316" max="4316" width="36.6333333333333" style="99" customWidth="1"/>
    <col min="4317" max="4320" width="8.63333333333333" style="99" customWidth="1"/>
    <col min="4321" max="4321" width="5.13333333333333" style="99" customWidth="1"/>
    <col min="4322" max="4328" width="8.63333333333333" style="99" customWidth="1"/>
    <col min="4329" max="4329" width="5.13333333333333" style="99" customWidth="1"/>
    <col min="4330" max="4333" width="8.63333333333333" style="99" customWidth="1"/>
    <col min="4334" max="4336" width="9" style="99"/>
    <col min="4337" max="4570" width="8.88333333333333" style="99"/>
    <col min="4571" max="4571" width="5.75" style="99" customWidth="1"/>
    <col min="4572" max="4572" width="36.6333333333333" style="99" customWidth="1"/>
    <col min="4573" max="4576" width="8.63333333333333" style="99" customWidth="1"/>
    <col min="4577" max="4577" width="5.13333333333333" style="99" customWidth="1"/>
    <col min="4578" max="4584" width="8.63333333333333" style="99" customWidth="1"/>
    <col min="4585" max="4585" width="5.13333333333333" style="99" customWidth="1"/>
    <col min="4586" max="4589" width="8.63333333333333" style="99" customWidth="1"/>
    <col min="4590" max="4592" width="9" style="99"/>
    <col min="4593" max="4826" width="8.88333333333333" style="99"/>
    <col min="4827" max="4827" width="5.75" style="99" customWidth="1"/>
    <col min="4828" max="4828" width="36.6333333333333" style="99" customWidth="1"/>
    <col min="4829" max="4832" width="8.63333333333333" style="99" customWidth="1"/>
    <col min="4833" max="4833" width="5.13333333333333" style="99" customWidth="1"/>
    <col min="4834" max="4840" width="8.63333333333333" style="99" customWidth="1"/>
    <col min="4841" max="4841" width="5.13333333333333" style="99" customWidth="1"/>
    <col min="4842" max="4845" width="8.63333333333333" style="99" customWidth="1"/>
    <col min="4846" max="4848" width="9" style="99"/>
    <col min="4849" max="5082" width="8.88333333333333" style="99"/>
    <col min="5083" max="5083" width="5.75" style="99" customWidth="1"/>
    <col min="5084" max="5084" width="36.6333333333333" style="99" customWidth="1"/>
    <col min="5085" max="5088" width="8.63333333333333" style="99" customWidth="1"/>
    <col min="5089" max="5089" width="5.13333333333333" style="99" customWidth="1"/>
    <col min="5090" max="5096" width="8.63333333333333" style="99" customWidth="1"/>
    <col min="5097" max="5097" width="5.13333333333333" style="99" customWidth="1"/>
    <col min="5098" max="5101" width="8.63333333333333" style="99" customWidth="1"/>
    <col min="5102" max="5104" width="9" style="99"/>
    <col min="5105" max="5338" width="8.88333333333333" style="99"/>
    <col min="5339" max="5339" width="5.75" style="99" customWidth="1"/>
    <col min="5340" max="5340" width="36.6333333333333" style="99" customWidth="1"/>
    <col min="5341" max="5344" width="8.63333333333333" style="99" customWidth="1"/>
    <col min="5345" max="5345" width="5.13333333333333" style="99" customWidth="1"/>
    <col min="5346" max="5352" width="8.63333333333333" style="99" customWidth="1"/>
    <col min="5353" max="5353" width="5.13333333333333" style="99" customWidth="1"/>
    <col min="5354" max="5357" width="8.63333333333333" style="99" customWidth="1"/>
    <col min="5358" max="5360" width="9" style="99"/>
    <col min="5361" max="5594" width="8.88333333333333" style="99"/>
    <col min="5595" max="5595" width="5.75" style="99" customWidth="1"/>
    <col min="5596" max="5596" width="36.6333333333333" style="99" customWidth="1"/>
    <col min="5597" max="5600" width="8.63333333333333" style="99" customWidth="1"/>
    <col min="5601" max="5601" width="5.13333333333333" style="99" customWidth="1"/>
    <col min="5602" max="5608" width="8.63333333333333" style="99" customWidth="1"/>
    <col min="5609" max="5609" width="5.13333333333333" style="99" customWidth="1"/>
    <col min="5610" max="5613" width="8.63333333333333" style="99" customWidth="1"/>
    <col min="5614" max="5616" width="9" style="99"/>
    <col min="5617" max="5850" width="8.88333333333333" style="99"/>
    <col min="5851" max="5851" width="5.75" style="99" customWidth="1"/>
    <col min="5852" max="5852" width="36.6333333333333" style="99" customWidth="1"/>
    <col min="5853" max="5856" width="8.63333333333333" style="99" customWidth="1"/>
    <col min="5857" max="5857" width="5.13333333333333" style="99" customWidth="1"/>
    <col min="5858" max="5864" width="8.63333333333333" style="99" customWidth="1"/>
    <col min="5865" max="5865" width="5.13333333333333" style="99" customWidth="1"/>
    <col min="5866" max="5869" width="8.63333333333333" style="99" customWidth="1"/>
    <col min="5870" max="5872" width="9" style="99"/>
    <col min="5873" max="6106" width="8.88333333333333" style="99"/>
    <col min="6107" max="6107" width="5.75" style="99" customWidth="1"/>
    <col min="6108" max="6108" width="36.6333333333333" style="99" customWidth="1"/>
    <col min="6109" max="6112" width="8.63333333333333" style="99" customWidth="1"/>
    <col min="6113" max="6113" width="5.13333333333333" style="99" customWidth="1"/>
    <col min="6114" max="6120" width="8.63333333333333" style="99" customWidth="1"/>
    <col min="6121" max="6121" width="5.13333333333333" style="99" customWidth="1"/>
    <col min="6122" max="6125" width="8.63333333333333" style="99" customWidth="1"/>
    <col min="6126" max="6128" width="9" style="99"/>
    <col min="6129" max="6362" width="8.88333333333333" style="99"/>
    <col min="6363" max="6363" width="5.75" style="99" customWidth="1"/>
    <col min="6364" max="6364" width="36.6333333333333" style="99" customWidth="1"/>
    <col min="6365" max="6368" width="8.63333333333333" style="99" customWidth="1"/>
    <col min="6369" max="6369" width="5.13333333333333" style="99" customWidth="1"/>
    <col min="6370" max="6376" width="8.63333333333333" style="99" customWidth="1"/>
    <col min="6377" max="6377" width="5.13333333333333" style="99" customWidth="1"/>
    <col min="6378" max="6381" width="8.63333333333333" style="99" customWidth="1"/>
    <col min="6382" max="6384" width="9" style="99"/>
    <col min="6385" max="6618" width="8.88333333333333" style="99"/>
    <col min="6619" max="6619" width="5.75" style="99" customWidth="1"/>
    <col min="6620" max="6620" width="36.6333333333333" style="99" customWidth="1"/>
    <col min="6621" max="6624" width="8.63333333333333" style="99" customWidth="1"/>
    <col min="6625" max="6625" width="5.13333333333333" style="99" customWidth="1"/>
    <col min="6626" max="6632" width="8.63333333333333" style="99" customWidth="1"/>
    <col min="6633" max="6633" width="5.13333333333333" style="99" customWidth="1"/>
    <col min="6634" max="6637" width="8.63333333333333" style="99" customWidth="1"/>
    <col min="6638" max="6640" width="9" style="99"/>
    <col min="6641" max="6874" width="8.88333333333333" style="99"/>
    <col min="6875" max="6875" width="5.75" style="99" customWidth="1"/>
    <col min="6876" max="6876" width="36.6333333333333" style="99" customWidth="1"/>
    <col min="6877" max="6880" width="8.63333333333333" style="99" customWidth="1"/>
    <col min="6881" max="6881" width="5.13333333333333" style="99" customWidth="1"/>
    <col min="6882" max="6888" width="8.63333333333333" style="99" customWidth="1"/>
    <col min="6889" max="6889" width="5.13333333333333" style="99" customWidth="1"/>
    <col min="6890" max="6893" width="8.63333333333333" style="99" customWidth="1"/>
    <col min="6894" max="6896" width="9" style="99"/>
    <col min="6897" max="7130" width="8.88333333333333" style="99"/>
    <col min="7131" max="7131" width="5.75" style="99" customWidth="1"/>
    <col min="7132" max="7132" width="36.6333333333333" style="99" customWidth="1"/>
    <col min="7133" max="7136" width="8.63333333333333" style="99" customWidth="1"/>
    <col min="7137" max="7137" width="5.13333333333333" style="99" customWidth="1"/>
    <col min="7138" max="7144" width="8.63333333333333" style="99" customWidth="1"/>
    <col min="7145" max="7145" width="5.13333333333333" style="99" customWidth="1"/>
    <col min="7146" max="7149" width="8.63333333333333" style="99" customWidth="1"/>
    <col min="7150" max="7152" width="9" style="99"/>
    <col min="7153" max="7386" width="8.88333333333333" style="99"/>
    <col min="7387" max="7387" width="5.75" style="99" customWidth="1"/>
    <col min="7388" max="7388" width="36.6333333333333" style="99" customWidth="1"/>
    <col min="7389" max="7392" width="8.63333333333333" style="99" customWidth="1"/>
    <col min="7393" max="7393" width="5.13333333333333" style="99" customWidth="1"/>
    <col min="7394" max="7400" width="8.63333333333333" style="99" customWidth="1"/>
    <col min="7401" max="7401" width="5.13333333333333" style="99" customWidth="1"/>
    <col min="7402" max="7405" width="8.63333333333333" style="99" customWidth="1"/>
    <col min="7406" max="7408" width="9" style="99"/>
    <col min="7409" max="7642" width="8.88333333333333" style="99"/>
    <col min="7643" max="7643" width="5.75" style="99" customWidth="1"/>
    <col min="7644" max="7644" width="36.6333333333333" style="99" customWidth="1"/>
    <col min="7645" max="7648" width="8.63333333333333" style="99" customWidth="1"/>
    <col min="7649" max="7649" width="5.13333333333333" style="99" customWidth="1"/>
    <col min="7650" max="7656" width="8.63333333333333" style="99" customWidth="1"/>
    <col min="7657" max="7657" width="5.13333333333333" style="99" customWidth="1"/>
    <col min="7658" max="7661" width="8.63333333333333" style="99" customWidth="1"/>
    <col min="7662" max="7664" width="9" style="99"/>
    <col min="7665" max="7898" width="8.88333333333333" style="99"/>
    <col min="7899" max="7899" width="5.75" style="99" customWidth="1"/>
    <col min="7900" max="7900" width="36.6333333333333" style="99" customWidth="1"/>
    <col min="7901" max="7904" width="8.63333333333333" style="99" customWidth="1"/>
    <col min="7905" max="7905" width="5.13333333333333" style="99" customWidth="1"/>
    <col min="7906" max="7912" width="8.63333333333333" style="99" customWidth="1"/>
    <col min="7913" max="7913" width="5.13333333333333" style="99" customWidth="1"/>
    <col min="7914" max="7917" width="8.63333333333333" style="99" customWidth="1"/>
    <col min="7918" max="7920" width="9" style="99"/>
    <col min="7921" max="8154" width="8.88333333333333" style="99"/>
    <col min="8155" max="8155" width="5.75" style="99" customWidth="1"/>
    <col min="8156" max="8156" width="36.6333333333333" style="99" customWidth="1"/>
    <col min="8157" max="8160" width="8.63333333333333" style="99" customWidth="1"/>
    <col min="8161" max="8161" width="5.13333333333333" style="99" customWidth="1"/>
    <col min="8162" max="8168" width="8.63333333333333" style="99" customWidth="1"/>
    <col min="8169" max="8169" width="5.13333333333333" style="99" customWidth="1"/>
    <col min="8170" max="8173" width="8.63333333333333" style="99" customWidth="1"/>
    <col min="8174" max="8176" width="9" style="99"/>
    <col min="8177" max="8410" width="8.88333333333333" style="99"/>
    <col min="8411" max="8411" width="5.75" style="99" customWidth="1"/>
    <col min="8412" max="8412" width="36.6333333333333" style="99" customWidth="1"/>
    <col min="8413" max="8416" width="8.63333333333333" style="99" customWidth="1"/>
    <col min="8417" max="8417" width="5.13333333333333" style="99" customWidth="1"/>
    <col min="8418" max="8424" width="8.63333333333333" style="99" customWidth="1"/>
    <col min="8425" max="8425" width="5.13333333333333" style="99" customWidth="1"/>
    <col min="8426" max="8429" width="8.63333333333333" style="99" customWidth="1"/>
    <col min="8430" max="8432" width="9" style="99"/>
    <col min="8433" max="8666" width="8.88333333333333" style="99"/>
    <col min="8667" max="8667" width="5.75" style="99" customWidth="1"/>
    <col min="8668" max="8668" width="36.6333333333333" style="99" customWidth="1"/>
    <col min="8669" max="8672" width="8.63333333333333" style="99" customWidth="1"/>
    <col min="8673" max="8673" width="5.13333333333333" style="99" customWidth="1"/>
    <col min="8674" max="8680" width="8.63333333333333" style="99" customWidth="1"/>
    <col min="8681" max="8681" width="5.13333333333333" style="99" customWidth="1"/>
    <col min="8682" max="8685" width="8.63333333333333" style="99" customWidth="1"/>
    <col min="8686" max="8688" width="9" style="99"/>
    <col min="8689" max="8922" width="8.88333333333333" style="99"/>
    <col min="8923" max="8923" width="5.75" style="99" customWidth="1"/>
    <col min="8924" max="8924" width="36.6333333333333" style="99" customWidth="1"/>
    <col min="8925" max="8928" width="8.63333333333333" style="99" customWidth="1"/>
    <col min="8929" max="8929" width="5.13333333333333" style="99" customWidth="1"/>
    <col min="8930" max="8936" width="8.63333333333333" style="99" customWidth="1"/>
    <col min="8937" max="8937" width="5.13333333333333" style="99" customWidth="1"/>
    <col min="8938" max="8941" width="8.63333333333333" style="99" customWidth="1"/>
    <col min="8942" max="8944" width="9" style="99"/>
    <col min="8945" max="9178" width="8.88333333333333" style="99"/>
    <col min="9179" max="9179" width="5.75" style="99" customWidth="1"/>
    <col min="9180" max="9180" width="36.6333333333333" style="99" customWidth="1"/>
    <col min="9181" max="9184" width="8.63333333333333" style="99" customWidth="1"/>
    <col min="9185" max="9185" width="5.13333333333333" style="99" customWidth="1"/>
    <col min="9186" max="9192" width="8.63333333333333" style="99" customWidth="1"/>
    <col min="9193" max="9193" width="5.13333333333333" style="99" customWidth="1"/>
    <col min="9194" max="9197" width="8.63333333333333" style="99" customWidth="1"/>
    <col min="9198" max="9200" width="9" style="99"/>
    <col min="9201" max="9434" width="8.88333333333333" style="99"/>
    <col min="9435" max="9435" width="5.75" style="99" customWidth="1"/>
    <col min="9436" max="9436" width="36.6333333333333" style="99" customWidth="1"/>
    <col min="9437" max="9440" width="8.63333333333333" style="99" customWidth="1"/>
    <col min="9441" max="9441" width="5.13333333333333" style="99" customWidth="1"/>
    <col min="9442" max="9448" width="8.63333333333333" style="99" customWidth="1"/>
    <col min="9449" max="9449" width="5.13333333333333" style="99" customWidth="1"/>
    <col min="9450" max="9453" width="8.63333333333333" style="99" customWidth="1"/>
    <col min="9454" max="9456" width="9" style="99"/>
    <col min="9457" max="9690" width="8.88333333333333" style="99"/>
    <col min="9691" max="9691" width="5.75" style="99" customWidth="1"/>
    <col min="9692" max="9692" width="36.6333333333333" style="99" customWidth="1"/>
    <col min="9693" max="9696" width="8.63333333333333" style="99" customWidth="1"/>
    <col min="9697" max="9697" width="5.13333333333333" style="99" customWidth="1"/>
    <col min="9698" max="9704" width="8.63333333333333" style="99" customWidth="1"/>
    <col min="9705" max="9705" width="5.13333333333333" style="99" customWidth="1"/>
    <col min="9706" max="9709" width="8.63333333333333" style="99" customWidth="1"/>
    <col min="9710" max="9712" width="9" style="99"/>
    <col min="9713" max="9946" width="8.88333333333333" style="99"/>
    <col min="9947" max="9947" width="5.75" style="99" customWidth="1"/>
    <col min="9948" max="9948" width="36.6333333333333" style="99" customWidth="1"/>
    <col min="9949" max="9952" width="8.63333333333333" style="99" customWidth="1"/>
    <col min="9953" max="9953" width="5.13333333333333" style="99" customWidth="1"/>
    <col min="9954" max="9960" width="8.63333333333333" style="99" customWidth="1"/>
    <col min="9961" max="9961" width="5.13333333333333" style="99" customWidth="1"/>
    <col min="9962" max="9965" width="8.63333333333333" style="99" customWidth="1"/>
    <col min="9966" max="9968" width="9" style="99"/>
    <col min="9969" max="10202" width="8.88333333333333" style="99"/>
    <col min="10203" max="10203" width="5.75" style="99" customWidth="1"/>
    <col min="10204" max="10204" width="36.6333333333333" style="99" customWidth="1"/>
    <col min="10205" max="10208" width="8.63333333333333" style="99" customWidth="1"/>
    <col min="10209" max="10209" width="5.13333333333333" style="99" customWidth="1"/>
    <col min="10210" max="10216" width="8.63333333333333" style="99" customWidth="1"/>
    <col min="10217" max="10217" width="5.13333333333333" style="99" customWidth="1"/>
    <col min="10218" max="10221" width="8.63333333333333" style="99" customWidth="1"/>
    <col min="10222" max="10224" width="9" style="99"/>
    <col min="10225" max="10458" width="8.88333333333333" style="99"/>
    <col min="10459" max="10459" width="5.75" style="99" customWidth="1"/>
    <col min="10460" max="10460" width="36.6333333333333" style="99" customWidth="1"/>
    <col min="10461" max="10464" width="8.63333333333333" style="99" customWidth="1"/>
    <col min="10465" max="10465" width="5.13333333333333" style="99" customWidth="1"/>
    <col min="10466" max="10472" width="8.63333333333333" style="99" customWidth="1"/>
    <col min="10473" max="10473" width="5.13333333333333" style="99" customWidth="1"/>
    <col min="10474" max="10477" width="8.63333333333333" style="99" customWidth="1"/>
    <col min="10478" max="10480" width="9" style="99"/>
    <col min="10481" max="10714" width="8.88333333333333" style="99"/>
    <col min="10715" max="10715" width="5.75" style="99" customWidth="1"/>
    <col min="10716" max="10716" width="36.6333333333333" style="99" customWidth="1"/>
    <col min="10717" max="10720" width="8.63333333333333" style="99" customWidth="1"/>
    <col min="10721" max="10721" width="5.13333333333333" style="99" customWidth="1"/>
    <col min="10722" max="10728" width="8.63333333333333" style="99" customWidth="1"/>
    <col min="10729" max="10729" width="5.13333333333333" style="99" customWidth="1"/>
    <col min="10730" max="10733" width="8.63333333333333" style="99" customWidth="1"/>
    <col min="10734" max="10736" width="9" style="99"/>
    <col min="10737" max="10970" width="8.88333333333333" style="99"/>
    <col min="10971" max="10971" width="5.75" style="99" customWidth="1"/>
    <col min="10972" max="10972" width="36.6333333333333" style="99" customWidth="1"/>
    <col min="10973" max="10976" width="8.63333333333333" style="99" customWidth="1"/>
    <col min="10977" max="10977" width="5.13333333333333" style="99" customWidth="1"/>
    <col min="10978" max="10984" width="8.63333333333333" style="99" customWidth="1"/>
    <col min="10985" max="10985" width="5.13333333333333" style="99" customWidth="1"/>
    <col min="10986" max="10989" width="8.63333333333333" style="99" customWidth="1"/>
    <col min="10990" max="10992" width="9" style="99"/>
    <col min="10993" max="11226" width="8.88333333333333" style="99"/>
    <col min="11227" max="11227" width="5.75" style="99" customWidth="1"/>
    <col min="11228" max="11228" width="36.6333333333333" style="99" customWidth="1"/>
    <col min="11229" max="11232" width="8.63333333333333" style="99" customWidth="1"/>
    <col min="11233" max="11233" width="5.13333333333333" style="99" customWidth="1"/>
    <col min="11234" max="11240" width="8.63333333333333" style="99" customWidth="1"/>
    <col min="11241" max="11241" width="5.13333333333333" style="99" customWidth="1"/>
    <col min="11242" max="11245" width="8.63333333333333" style="99" customWidth="1"/>
    <col min="11246" max="11248" width="9" style="99"/>
    <col min="11249" max="11482" width="8.88333333333333" style="99"/>
    <col min="11483" max="11483" width="5.75" style="99" customWidth="1"/>
    <col min="11484" max="11484" width="36.6333333333333" style="99" customWidth="1"/>
    <col min="11485" max="11488" width="8.63333333333333" style="99" customWidth="1"/>
    <col min="11489" max="11489" width="5.13333333333333" style="99" customWidth="1"/>
    <col min="11490" max="11496" width="8.63333333333333" style="99" customWidth="1"/>
    <col min="11497" max="11497" width="5.13333333333333" style="99" customWidth="1"/>
    <col min="11498" max="11501" width="8.63333333333333" style="99" customWidth="1"/>
    <col min="11502" max="11504" width="9" style="99"/>
    <col min="11505" max="11738" width="8.88333333333333" style="99"/>
    <col min="11739" max="11739" width="5.75" style="99" customWidth="1"/>
    <col min="11740" max="11740" width="36.6333333333333" style="99" customWidth="1"/>
    <col min="11741" max="11744" width="8.63333333333333" style="99" customWidth="1"/>
    <col min="11745" max="11745" width="5.13333333333333" style="99" customWidth="1"/>
    <col min="11746" max="11752" width="8.63333333333333" style="99" customWidth="1"/>
    <col min="11753" max="11753" width="5.13333333333333" style="99" customWidth="1"/>
    <col min="11754" max="11757" width="8.63333333333333" style="99" customWidth="1"/>
    <col min="11758" max="11760" width="9" style="99"/>
    <col min="11761" max="11994" width="8.88333333333333" style="99"/>
    <col min="11995" max="11995" width="5.75" style="99" customWidth="1"/>
    <col min="11996" max="11996" width="36.6333333333333" style="99" customWidth="1"/>
    <col min="11997" max="12000" width="8.63333333333333" style="99" customWidth="1"/>
    <col min="12001" max="12001" width="5.13333333333333" style="99" customWidth="1"/>
    <col min="12002" max="12008" width="8.63333333333333" style="99" customWidth="1"/>
    <col min="12009" max="12009" width="5.13333333333333" style="99" customWidth="1"/>
    <col min="12010" max="12013" width="8.63333333333333" style="99" customWidth="1"/>
    <col min="12014" max="12016" width="9" style="99"/>
    <col min="12017" max="12250" width="8.88333333333333" style="99"/>
    <col min="12251" max="12251" width="5.75" style="99" customWidth="1"/>
    <col min="12252" max="12252" width="36.6333333333333" style="99" customWidth="1"/>
    <col min="12253" max="12256" width="8.63333333333333" style="99" customWidth="1"/>
    <col min="12257" max="12257" width="5.13333333333333" style="99" customWidth="1"/>
    <col min="12258" max="12264" width="8.63333333333333" style="99" customWidth="1"/>
    <col min="12265" max="12265" width="5.13333333333333" style="99" customWidth="1"/>
    <col min="12266" max="12269" width="8.63333333333333" style="99" customWidth="1"/>
    <col min="12270" max="12272" width="9" style="99"/>
    <col min="12273" max="12506" width="8.88333333333333" style="99"/>
    <col min="12507" max="12507" width="5.75" style="99" customWidth="1"/>
    <col min="12508" max="12508" width="36.6333333333333" style="99" customWidth="1"/>
    <col min="12509" max="12512" width="8.63333333333333" style="99" customWidth="1"/>
    <col min="12513" max="12513" width="5.13333333333333" style="99" customWidth="1"/>
    <col min="12514" max="12520" width="8.63333333333333" style="99" customWidth="1"/>
    <col min="12521" max="12521" width="5.13333333333333" style="99" customWidth="1"/>
    <col min="12522" max="12525" width="8.63333333333333" style="99" customWidth="1"/>
    <col min="12526" max="12528" width="9" style="99"/>
    <col min="12529" max="12762" width="8.88333333333333" style="99"/>
    <col min="12763" max="12763" width="5.75" style="99" customWidth="1"/>
    <col min="12764" max="12764" width="36.6333333333333" style="99" customWidth="1"/>
    <col min="12765" max="12768" width="8.63333333333333" style="99" customWidth="1"/>
    <col min="12769" max="12769" width="5.13333333333333" style="99" customWidth="1"/>
    <col min="12770" max="12776" width="8.63333333333333" style="99" customWidth="1"/>
    <col min="12777" max="12777" width="5.13333333333333" style="99" customWidth="1"/>
    <col min="12778" max="12781" width="8.63333333333333" style="99" customWidth="1"/>
    <col min="12782" max="12784" width="9" style="99"/>
    <col min="12785" max="13018" width="8.88333333333333" style="99"/>
    <col min="13019" max="13019" width="5.75" style="99" customWidth="1"/>
    <col min="13020" max="13020" width="36.6333333333333" style="99" customWidth="1"/>
    <col min="13021" max="13024" width="8.63333333333333" style="99" customWidth="1"/>
    <col min="13025" max="13025" width="5.13333333333333" style="99" customWidth="1"/>
    <col min="13026" max="13032" width="8.63333333333333" style="99" customWidth="1"/>
    <col min="13033" max="13033" width="5.13333333333333" style="99" customWidth="1"/>
    <col min="13034" max="13037" width="8.63333333333333" style="99" customWidth="1"/>
    <col min="13038" max="13040" width="9" style="99"/>
    <col min="13041" max="13274" width="8.88333333333333" style="99"/>
    <col min="13275" max="13275" width="5.75" style="99" customWidth="1"/>
    <col min="13276" max="13276" width="36.6333333333333" style="99" customWidth="1"/>
    <col min="13277" max="13280" width="8.63333333333333" style="99" customWidth="1"/>
    <col min="13281" max="13281" width="5.13333333333333" style="99" customWidth="1"/>
    <col min="13282" max="13288" width="8.63333333333333" style="99" customWidth="1"/>
    <col min="13289" max="13289" width="5.13333333333333" style="99" customWidth="1"/>
    <col min="13290" max="13293" width="8.63333333333333" style="99" customWidth="1"/>
    <col min="13294" max="13296" width="9" style="99"/>
    <col min="13297" max="13530" width="8.88333333333333" style="99"/>
    <col min="13531" max="13531" width="5.75" style="99" customWidth="1"/>
    <col min="13532" max="13532" width="36.6333333333333" style="99" customWidth="1"/>
    <col min="13533" max="13536" width="8.63333333333333" style="99" customWidth="1"/>
    <col min="13537" max="13537" width="5.13333333333333" style="99" customWidth="1"/>
    <col min="13538" max="13544" width="8.63333333333333" style="99" customWidth="1"/>
    <col min="13545" max="13545" width="5.13333333333333" style="99" customWidth="1"/>
    <col min="13546" max="13549" width="8.63333333333333" style="99" customWidth="1"/>
    <col min="13550" max="13552" width="9" style="99"/>
    <col min="13553" max="13786" width="8.88333333333333" style="99"/>
    <col min="13787" max="13787" width="5.75" style="99" customWidth="1"/>
    <col min="13788" max="13788" width="36.6333333333333" style="99" customWidth="1"/>
    <col min="13789" max="13792" width="8.63333333333333" style="99" customWidth="1"/>
    <col min="13793" max="13793" width="5.13333333333333" style="99" customWidth="1"/>
    <col min="13794" max="13800" width="8.63333333333333" style="99" customWidth="1"/>
    <col min="13801" max="13801" width="5.13333333333333" style="99" customWidth="1"/>
    <col min="13802" max="13805" width="8.63333333333333" style="99" customWidth="1"/>
    <col min="13806" max="13808" width="9" style="99"/>
    <col min="13809" max="14042" width="8.88333333333333" style="99"/>
    <col min="14043" max="14043" width="5.75" style="99" customWidth="1"/>
    <col min="14044" max="14044" width="36.6333333333333" style="99" customWidth="1"/>
    <col min="14045" max="14048" width="8.63333333333333" style="99" customWidth="1"/>
    <col min="14049" max="14049" width="5.13333333333333" style="99" customWidth="1"/>
    <col min="14050" max="14056" width="8.63333333333333" style="99" customWidth="1"/>
    <col min="14057" max="14057" width="5.13333333333333" style="99" customWidth="1"/>
    <col min="14058" max="14061" width="8.63333333333333" style="99" customWidth="1"/>
    <col min="14062" max="14064" width="9" style="99"/>
    <col min="14065" max="14298" width="8.88333333333333" style="99"/>
    <col min="14299" max="14299" width="5.75" style="99" customWidth="1"/>
    <col min="14300" max="14300" width="36.6333333333333" style="99" customWidth="1"/>
    <col min="14301" max="14304" width="8.63333333333333" style="99" customWidth="1"/>
    <col min="14305" max="14305" width="5.13333333333333" style="99" customWidth="1"/>
    <col min="14306" max="14312" width="8.63333333333333" style="99" customWidth="1"/>
    <col min="14313" max="14313" width="5.13333333333333" style="99" customWidth="1"/>
    <col min="14314" max="14317" width="8.63333333333333" style="99" customWidth="1"/>
    <col min="14318" max="14320" width="9" style="99"/>
    <col min="14321" max="14554" width="8.88333333333333" style="99"/>
    <col min="14555" max="14555" width="5.75" style="99" customWidth="1"/>
    <col min="14556" max="14556" width="36.6333333333333" style="99" customWidth="1"/>
    <col min="14557" max="14560" width="8.63333333333333" style="99" customWidth="1"/>
    <col min="14561" max="14561" width="5.13333333333333" style="99" customWidth="1"/>
    <col min="14562" max="14568" width="8.63333333333333" style="99" customWidth="1"/>
    <col min="14569" max="14569" width="5.13333333333333" style="99" customWidth="1"/>
    <col min="14570" max="14573" width="8.63333333333333" style="99" customWidth="1"/>
    <col min="14574" max="14576" width="9" style="99"/>
    <col min="14577" max="14810" width="8.88333333333333" style="99"/>
    <col min="14811" max="14811" width="5.75" style="99" customWidth="1"/>
    <col min="14812" max="14812" width="36.6333333333333" style="99" customWidth="1"/>
    <col min="14813" max="14816" width="8.63333333333333" style="99" customWidth="1"/>
    <col min="14817" max="14817" width="5.13333333333333" style="99" customWidth="1"/>
    <col min="14818" max="14824" width="8.63333333333333" style="99" customWidth="1"/>
    <col min="14825" max="14825" width="5.13333333333333" style="99" customWidth="1"/>
    <col min="14826" max="14829" width="8.63333333333333" style="99" customWidth="1"/>
    <col min="14830" max="14832" width="9" style="99"/>
    <col min="14833" max="15066" width="8.88333333333333" style="99"/>
    <col min="15067" max="15067" width="5.75" style="99" customWidth="1"/>
    <col min="15068" max="15068" width="36.6333333333333" style="99" customWidth="1"/>
    <col min="15069" max="15072" width="8.63333333333333" style="99" customWidth="1"/>
    <col min="15073" max="15073" width="5.13333333333333" style="99" customWidth="1"/>
    <col min="15074" max="15080" width="8.63333333333333" style="99" customWidth="1"/>
    <col min="15081" max="15081" width="5.13333333333333" style="99" customWidth="1"/>
    <col min="15082" max="15085" width="8.63333333333333" style="99" customWidth="1"/>
    <col min="15086" max="15088" width="9" style="99"/>
    <col min="15089" max="15322" width="8.88333333333333" style="99"/>
    <col min="15323" max="15323" width="5.75" style="99" customWidth="1"/>
    <col min="15324" max="15324" width="36.6333333333333" style="99" customWidth="1"/>
    <col min="15325" max="15328" width="8.63333333333333" style="99" customWidth="1"/>
    <col min="15329" max="15329" width="5.13333333333333" style="99" customWidth="1"/>
    <col min="15330" max="15336" width="8.63333333333333" style="99" customWidth="1"/>
    <col min="15337" max="15337" width="5.13333333333333" style="99" customWidth="1"/>
    <col min="15338" max="15341" width="8.63333333333333" style="99" customWidth="1"/>
    <col min="15342" max="15344" width="9" style="99"/>
    <col min="15345" max="15578" width="8.88333333333333" style="99"/>
    <col min="15579" max="15579" width="5.75" style="99" customWidth="1"/>
    <col min="15580" max="15580" width="36.6333333333333" style="99" customWidth="1"/>
    <col min="15581" max="15584" width="8.63333333333333" style="99" customWidth="1"/>
    <col min="15585" max="15585" width="5.13333333333333" style="99" customWidth="1"/>
    <col min="15586" max="15592" width="8.63333333333333" style="99" customWidth="1"/>
    <col min="15593" max="15593" width="5.13333333333333" style="99" customWidth="1"/>
    <col min="15594" max="15597" width="8.63333333333333" style="99" customWidth="1"/>
    <col min="15598" max="15600" width="9" style="99"/>
    <col min="15601" max="15834" width="8.88333333333333" style="99"/>
    <col min="15835" max="15835" width="5.75" style="99" customWidth="1"/>
    <col min="15836" max="15836" width="36.6333333333333" style="99" customWidth="1"/>
    <col min="15837" max="15840" width="8.63333333333333" style="99" customWidth="1"/>
    <col min="15841" max="15841" width="5.13333333333333" style="99" customWidth="1"/>
    <col min="15842" max="15848" width="8.63333333333333" style="99" customWidth="1"/>
    <col min="15849" max="15849" width="5.13333333333333" style="99" customWidth="1"/>
    <col min="15850" max="15853" width="8.63333333333333" style="99" customWidth="1"/>
    <col min="15854" max="15856" width="9" style="99"/>
    <col min="15857" max="16090" width="8.88333333333333" style="99"/>
    <col min="16091" max="16091" width="5.75" style="99" customWidth="1"/>
    <col min="16092" max="16092" width="36.6333333333333" style="99" customWidth="1"/>
    <col min="16093" max="16096" width="8.63333333333333" style="99" customWidth="1"/>
    <col min="16097" max="16097" width="5.13333333333333" style="99" customWidth="1"/>
    <col min="16098" max="16104" width="8.63333333333333" style="99" customWidth="1"/>
    <col min="16105" max="16105" width="5.13333333333333" style="99" customWidth="1"/>
    <col min="16106" max="16109" width="8.63333333333333" style="99" customWidth="1"/>
    <col min="16110" max="16112" width="9" style="99"/>
    <col min="16113" max="16346" width="8.88333333333333" style="99"/>
    <col min="16347" max="16384" width="9" style="99"/>
  </cols>
  <sheetData>
    <row r="1" customHeight="1" spans="1:21">
      <c r="A1" s="100" t="s">
        <v>0</v>
      </c>
      <c r="B1" s="100"/>
      <c r="C1" s="100"/>
      <c r="D1" s="100"/>
      <c r="E1" s="100"/>
      <c r="F1" s="100"/>
      <c r="G1" s="100"/>
      <c r="H1" s="100"/>
      <c r="I1" s="100"/>
      <c r="J1" s="100"/>
      <c r="K1" s="100"/>
      <c r="L1" s="100"/>
      <c r="M1" s="100"/>
      <c r="N1" s="100"/>
      <c r="O1" s="100"/>
      <c r="P1" s="100"/>
      <c r="Q1" s="100"/>
      <c r="R1" s="100"/>
      <c r="S1" s="100"/>
      <c r="T1" s="100"/>
      <c r="U1" s="100"/>
    </row>
    <row r="2" customHeight="1" spans="1:21">
      <c r="A2" s="100"/>
      <c r="B2" s="100"/>
      <c r="C2" s="100"/>
      <c r="D2" s="100"/>
      <c r="E2" s="100"/>
      <c r="F2" s="100"/>
      <c r="G2" s="100"/>
      <c r="H2" s="100"/>
      <c r="I2" s="100"/>
      <c r="J2" s="100"/>
      <c r="K2" s="100"/>
      <c r="L2" s="100"/>
      <c r="M2" s="100"/>
      <c r="N2" s="100"/>
      <c r="O2" s="100"/>
      <c r="P2" s="100"/>
      <c r="Q2" s="100"/>
      <c r="R2" s="100"/>
      <c r="S2" s="100"/>
      <c r="T2" s="100"/>
      <c r="U2" s="100"/>
    </row>
    <row r="3" customHeight="1" spans="1:21">
      <c r="A3" s="101" t="s">
        <v>57</v>
      </c>
      <c r="B3" s="101"/>
      <c r="C3" s="101"/>
      <c r="D3" s="101"/>
      <c r="E3" s="101"/>
      <c r="F3" s="101"/>
      <c r="G3" s="101"/>
      <c r="H3" s="101"/>
      <c r="I3" s="101"/>
      <c r="J3" s="101"/>
      <c r="K3" s="101"/>
      <c r="L3" s="101"/>
      <c r="M3" s="101"/>
      <c r="N3" s="101"/>
      <c r="O3" s="101"/>
      <c r="P3" s="101"/>
      <c r="Q3" s="101"/>
      <c r="R3" s="101"/>
      <c r="S3" s="101"/>
      <c r="T3" s="101"/>
      <c r="U3" s="129" t="s">
        <v>2</v>
      </c>
    </row>
    <row r="4" customHeight="1" spans="1:21">
      <c r="A4" s="102" t="s">
        <v>3</v>
      </c>
      <c r="B4" s="102" t="s">
        <v>4</v>
      </c>
      <c r="C4" s="103" t="s">
        <v>5</v>
      </c>
      <c r="D4" s="103"/>
      <c r="E4" s="103"/>
      <c r="F4" s="103"/>
      <c r="G4" s="103"/>
      <c r="H4" s="103"/>
      <c r="I4" s="103"/>
      <c r="J4" s="103"/>
      <c r="K4" s="103"/>
      <c r="L4" s="103" t="s">
        <v>6</v>
      </c>
      <c r="M4" s="103"/>
      <c r="N4" s="103"/>
      <c r="O4" s="103"/>
      <c r="P4" s="103"/>
      <c r="Q4" s="103"/>
      <c r="R4" s="103"/>
      <c r="S4" s="103"/>
      <c r="T4" s="103"/>
      <c r="U4" s="130" t="s">
        <v>7</v>
      </c>
    </row>
    <row r="5" customHeight="1" spans="1:21">
      <c r="A5" s="102"/>
      <c r="B5" s="102"/>
      <c r="C5" s="104" t="s">
        <v>8</v>
      </c>
      <c r="D5" s="102"/>
      <c r="E5" s="102"/>
      <c r="F5" s="104"/>
      <c r="G5" s="104"/>
      <c r="H5" s="102" t="s">
        <v>9</v>
      </c>
      <c r="I5" s="102"/>
      <c r="J5" s="104"/>
      <c r="K5" s="116" t="s">
        <v>10</v>
      </c>
      <c r="L5" s="104" t="s">
        <v>8</v>
      </c>
      <c r="M5" s="102"/>
      <c r="N5" s="102"/>
      <c r="O5" s="104"/>
      <c r="P5" s="104"/>
      <c r="Q5" s="102" t="s">
        <v>9</v>
      </c>
      <c r="R5" s="102"/>
      <c r="S5" s="104"/>
      <c r="T5" s="116" t="s">
        <v>10</v>
      </c>
      <c r="U5" s="131"/>
    </row>
    <row r="6" ht="30" customHeight="1" spans="1:21">
      <c r="A6" s="102"/>
      <c r="B6" s="102"/>
      <c r="C6" s="105" t="s">
        <v>11</v>
      </c>
      <c r="D6" s="106" t="s">
        <v>12</v>
      </c>
      <c r="E6" s="106" t="s">
        <v>13</v>
      </c>
      <c r="F6" s="104" t="s">
        <v>14</v>
      </c>
      <c r="G6" s="105" t="s">
        <v>15</v>
      </c>
      <c r="H6" s="102" t="s">
        <v>16</v>
      </c>
      <c r="I6" s="102" t="s">
        <v>17</v>
      </c>
      <c r="J6" s="105" t="s">
        <v>18</v>
      </c>
      <c r="K6" s="117"/>
      <c r="L6" s="105" t="s">
        <v>11</v>
      </c>
      <c r="M6" s="106" t="s">
        <v>12</v>
      </c>
      <c r="N6" s="106" t="s">
        <v>13</v>
      </c>
      <c r="O6" s="104" t="s">
        <v>14</v>
      </c>
      <c r="P6" s="105" t="s">
        <v>15</v>
      </c>
      <c r="Q6" s="102" t="s">
        <v>16</v>
      </c>
      <c r="R6" s="102" t="s">
        <v>17</v>
      </c>
      <c r="S6" s="105" t="s">
        <v>18</v>
      </c>
      <c r="T6" s="117"/>
      <c r="U6" s="131"/>
    </row>
    <row r="7" s="96" customFormat="1" customHeight="1" spans="1:21">
      <c r="A7" s="107" t="s">
        <v>19</v>
      </c>
      <c r="B7" s="108" t="s">
        <v>20</v>
      </c>
      <c r="C7" s="109">
        <f>C8+C20+C23</f>
        <v>1125.95</v>
      </c>
      <c r="D7" s="109">
        <f>D8+D20+D23</f>
        <v>540.33</v>
      </c>
      <c r="E7" s="109">
        <f>E8+E20+E23</f>
        <v>90.6</v>
      </c>
      <c r="F7" s="109">
        <f>F8+F20+F23</f>
        <v>0</v>
      </c>
      <c r="G7" s="109">
        <f>G8+G20+G23</f>
        <v>1756.88</v>
      </c>
      <c r="H7" s="107" t="s">
        <v>65</v>
      </c>
      <c r="I7" s="118">
        <v>3000</v>
      </c>
      <c r="J7" s="119">
        <v>5856.26666666667</v>
      </c>
      <c r="K7" s="120">
        <f>G7/G52</f>
        <v>0.8412413707233</v>
      </c>
      <c r="L7" s="109">
        <f t="shared" ref="L7:P7" si="0">L8+L20+L23</f>
        <v>1023.85</v>
      </c>
      <c r="M7" s="109">
        <f t="shared" si="0"/>
        <v>426.19</v>
      </c>
      <c r="N7" s="109">
        <f t="shared" si="0"/>
        <v>90.6</v>
      </c>
      <c r="O7" s="109">
        <f t="shared" si="0"/>
        <v>0</v>
      </c>
      <c r="P7" s="109">
        <f t="shared" si="0"/>
        <v>1540.64</v>
      </c>
      <c r="Q7" s="107" t="s">
        <v>65</v>
      </c>
      <c r="R7" s="119">
        <v>3000</v>
      </c>
      <c r="S7" s="119">
        <f>P7/R7*10000</f>
        <v>5135.46666666667</v>
      </c>
      <c r="T7" s="120">
        <f>P7/P52</f>
        <v>0.866394055733661</v>
      </c>
      <c r="U7" s="109">
        <f t="shared" ref="U7:U18" si="1">G7-P7</f>
        <v>216.24</v>
      </c>
    </row>
    <row r="8" s="96" customFormat="1" customHeight="1" spans="1:21">
      <c r="A8" s="110" t="s">
        <v>66</v>
      </c>
      <c r="B8" s="111" t="s">
        <v>67</v>
      </c>
      <c r="C8" s="112">
        <f>SUM(C9:C19)</f>
        <v>1006.3</v>
      </c>
      <c r="D8" s="112">
        <f>SUM(D9:D19)</f>
        <v>487.43</v>
      </c>
      <c r="E8" s="112">
        <f>SUM(E9:E19)</f>
        <v>60.6</v>
      </c>
      <c r="F8" s="112">
        <f>SUM(F9:F19)</f>
        <v>0</v>
      </c>
      <c r="G8" s="112">
        <f>SUM(G9:G19)</f>
        <v>1554.33</v>
      </c>
      <c r="H8" s="110" t="s">
        <v>65</v>
      </c>
      <c r="I8" s="121">
        <v>3000</v>
      </c>
      <c r="J8" s="122">
        <v>5181.1</v>
      </c>
      <c r="K8" s="123">
        <f>G8/G52</f>
        <v>0.744254985973058</v>
      </c>
      <c r="L8" s="112">
        <f>SUM(L9:L19)</f>
        <v>920.2</v>
      </c>
      <c r="M8" s="112">
        <f>SUM(M9:M19)</f>
        <v>373.29</v>
      </c>
      <c r="N8" s="112">
        <f>SUM(N9:N19)</f>
        <v>60.6</v>
      </c>
      <c r="O8" s="112">
        <f>SUM(O9:O19)</f>
        <v>0</v>
      </c>
      <c r="P8" s="112">
        <f>SUM(P9:P19)</f>
        <v>1354.09</v>
      </c>
      <c r="Q8" s="110" t="s">
        <v>65</v>
      </c>
      <c r="R8" s="122">
        <v>2870</v>
      </c>
      <c r="S8" s="122">
        <f>P8/R8*10000</f>
        <v>4718.08362369338</v>
      </c>
      <c r="T8" s="123">
        <f>P8/P52</f>
        <v>0.7614858285702</v>
      </c>
      <c r="U8" s="112">
        <f t="shared" si="1"/>
        <v>200.24</v>
      </c>
    </row>
    <row r="9" s="96" customFormat="1" customHeight="1" spans="1:21">
      <c r="A9" s="113">
        <v>1</v>
      </c>
      <c r="B9" s="114" t="s">
        <v>68</v>
      </c>
      <c r="C9" s="115">
        <v>1004.5</v>
      </c>
      <c r="D9" s="115"/>
      <c r="E9" s="115"/>
      <c r="F9" s="115"/>
      <c r="G9" s="115">
        <v>1004.5</v>
      </c>
      <c r="H9" s="113" t="s">
        <v>65</v>
      </c>
      <c r="I9" s="124">
        <v>2870</v>
      </c>
      <c r="J9" s="125">
        <v>3500</v>
      </c>
      <c r="K9" s="126"/>
      <c r="L9" s="115">
        <f>R9*S9/10000</f>
        <v>918.4</v>
      </c>
      <c r="M9" s="115"/>
      <c r="N9" s="115"/>
      <c r="O9" s="115"/>
      <c r="P9" s="115">
        <f>SUM(L9:O9)</f>
        <v>918.4</v>
      </c>
      <c r="Q9" s="113" t="s">
        <v>65</v>
      </c>
      <c r="R9" s="125">
        <v>2870</v>
      </c>
      <c r="S9" s="125">
        <v>3200</v>
      </c>
      <c r="T9" s="126"/>
      <c r="U9" s="115">
        <f t="shared" si="1"/>
        <v>86.1</v>
      </c>
    </row>
    <row r="10" s="96" customFormat="1" customHeight="1" spans="1:21">
      <c r="A10" s="113">
        <v>2</v>
      </c>
      <c r="B10" s="114" t="s">
        <v>69</v>
      </c>
      <c r="C10" s="115"/>
      <c r="D10" s="115">
        <v>60.27</v>
      </c>
      <c r="E10" s="115"/>
      <c r="F10" s="115"/>
      <c r="G10" s="115">
        <v>60.27</v>
      </c>
      <c r="H10" s="113" t="s">
        <v>65</v>
      </c>
      <c r="I10" s="124">
        <v>2870</v>
      </c>
      <c r="J10" s="125">
        <v>210</v>
      </c>
      <c r="K10" s="126"/>
      <c r="L10" s="115"/>
      <c r="M10" s="115">
        <f>R10*S10/10000</f>
        <v>60.27</v>
      </c>
      <c r="N10" s="115"/>
      <c r="O10" s="115"/>
      <c r="P10" s="115">
        <f>SUM(L10:O10)</f>
        <v>60.27</v>
      </c>
      <c r="Q10" s="113" t="s">
        <v>65</v>
      </c>
      <c r="R10" s="125">
        <v>2870</v>
      </c>
      <c r="S10" s="125">
        <v>210</v>
      </c>
      <c r="T10" s="126"/>
      <c r="U10" s="115">
        <f t="shared" si="1"/>
        <v>0</v>
      </c>
    </row>
    <row r="11" s="96" customFormat="1" customHeight="1" spans="1:21">
      <c r="A11" s="113">
        <v>3</v>
      </c>
      <c r="B11" s="114" t="s">
        <v>70</v>
      </c>
      <c r="C11" s="115"/>
      <c r="D11" s="115">
        <v>63.14</v>
      </c>
      <c r="E11" s="115"/>
      <c r="F11" s="115"/>
      <c r="G11" s="115">
        <v>63.14</v>
      </c>
      <c r="H11" s="113" t="s">
        <v>65</v>
      </c>
      <c r="I11" s="124">
        <v>2870</v>
      </c>
      <c r="J11" s="125">
        <v>220</v>
      </c>
      <c r="K11" s="126"/>
      <c r="L11" s="115"/>
      <c r="M11" s="115">
        <f t="shared" ref="M11:M17" si="2">R11*S11/10000</f>
        <v>34.44</v>
      </c>
      <c r="N11" s="115"/>
      <c r="O11" s="115"/>
      <c r="P11" s="115">
        <f t="shared" ref="P11:P19" si="3">SUM(L11:O11)</f>
        <v>34.44</v>
      </c>
      <c r="Q11" s="113" t="s">
        <v>65</v>
      </c>
      <c r="R11" s="125">
        <v>2870</v>
      </c>
      <c r="S11" s="125">
        <v>120</v>
      </c>
      <c r="T11" s="126"/>
      <c r="U11" s="115">
        <f t="shared" si="1"/>
        <v>28.7</v>
      </c>
    </row>
    <row r="12" s="96" customFormat="1" customHeight="1" spans="1:21">
      <c r="A12" s="113">
        <v>4</v>
      </c>
      <c r="B12" s="114" t="s">
        <v>71</v>
      </c>
      <c r="C12" s="115"/>
      <c r="D12" s="115">
        <v>114.8</v>
      </c>
      <c r="E12" s="115"/>
      <c r="F12" s="115"/>
      <c r="G12" s="115">
        <v>114.8</v>
      </c>
      <c r="H12" s="113" t="s">
        <v>65</v>
      </c>
      <c r="I12" s="124">
        <v>2870</v>
      </c>
      <c r="J12" s="125">
        <v>400</v>
      </c>
      <c r="K12" s="126"/>
      <c r="L12" s="115"/>
      <c r="M12" s="115">
        <f t="shared" si="2"/>
        <v>80.36</v>
      </c>
      <c r="N12" s="115"/>
      <c r="O12" s="115"/>
      <c r="P12" s="115">
        <f t="shared" si="3"/>
        <v>80.36</v>
      </c>
      <c r="Q12" s="113" t="s">
        <v>65</v>
      </c>
      <c r="R12" s="125">
        <v>2870</v>
      </c>
      <c r="S12" s="125">
        <v>280</v>
      </c>
      <c r="T12" s="126"/>
      <c r="U12" s="115">
        <f t="shared" si="1"/>
        <v>34.44</v>
      </c>
    </row>
    <row r="13" s="96" customFormat="1" customHeight="1" spans="1:21">
      <c r="A13" s="113">
        <v>5</v>
      </c>
      <c r="B13" s="114" t="s">
        <v>72</v>
      </c>
      <c r="C13" s="115"/>
      <c r="D13" s="115">
        <v>51.66</v>
      </c>
      <c r="E13" s="115"/>
      <c r="F13" s="115"/>
      <c r="G13" s="115">
        <v>51.66</v>
      </c>
      <c r="H13" s="113" t="s">
        <v>65</v>
      </c>
      <c r="I13" s="124">
        <v>2870</v>
      </c>
      <c r="J13" s="125">
        <v>180</v>
      </c>
      <c r="K13" s="126"/>
      <c r="L13" s="115"/>
      <c r="M13" s="115">
        <f t="shared" si="2"/>
        <v>51.66</v>
      </c>
      <c r="N13" s="115"/>
      <c r="O13" s="115"/>
      <c r="P13" s="115">
        <f t="shared" si="3"/>
        <v>51.66</v>
      </c>
      <c r="Q13" s="113" t="s">
        <v>65</v>
      </c>
      <c r="R13" s="125">
        <v>2870</v>
      </c>
      <c r="S13" s="125">
        <v>180</v>
      </c>
      <c r="T13" s="126"/>
      <c r="U13" s="115">
        <f t="shared" si="1"/>
        <v>0</v>
      </c>
    </row>
    <row r="14" s="96" customFormat="1" customHeight="1" spans="1:21">
      <c r="A14" s="113">
        <v>6</v>
      </c>
      <c r="B14" s="114" t="s">
        <v>73</v>
      </c>
      <c r="C14" s="115"/>
      <c r="D14" s="115">
        <v>80.36</v>
      </c>
      <c r="E14" s="115"/>
      <c r="F14" s="115"/>
      <c r="G14" s="115">
        <v>80.36</v>
      </c>
      <c r="H14" s="113" t="s">
        <v>65</v>
      </c>
      <c r="I14" s="124">
        <v>2870</v>
      </c>
      <c r="J14" s="125">
        <v>280</v>
      </c>
      <c r="K14" s="126"/>
      <c r="L14" s="115"/>
      <c r="M14" s="115">
        <f t="shared" si="2"/>
        <v>80.36</v>
      </c>
      <c r="N14" s="115"/>
      <c r="O14" s="115"/>
      <c r="P14" s="115">
        <f t="shared" si="3"/>
        <v>80.36</v>
      </c>
      <c r="Q14" s="113" t="s">
        <v>65</v>
      </c>
      <c r="R14" s="125">
        <v>2870</v>
      </c>
      <c r="S14" s="125">
        <v>280</v>
      </c>
      <c r="T14" s="126"/>
      <c r="U14" s="115">
        <f t="shared" si="1"/>
        <v>0</v>
      </c>
    </row>
    <row r="15" s="96" customFormat="1" customHeight="1" spans="1:21">
      <c r="A15" s="113">
        <v>7</v>
      </c>
      <c r="B15" s="114" t="s">
        <v>74</v>
      </c>
      <c r="C15" s="115"/>
      <c r="D15" s="115">
        <v>7.2</v>
      </c>
      <c r="E15" s="115"/>
      <c r="F15" s="115"/>
      <c r="G15" s="115">
        <v>7.2</v>
      </c>
      <c r="H15" s="113" t="s">
        <v>75</v>
      </c>
      <c r="I15" s="124">
        <v>24</v>
      </c>
      <c r="J15" s="125">
        <v>3000</v>
      </c>
      <c r="K15" s="126"/>
      <c r="L15" s="115"/>
      <c r="M15" s="115">
        <f t="shared" si="2"/>
        <v>7.2</v>
      </c>
      <c r="N15" s="115"/>
      <c r="O15" s="115"/>
      <c r="P15" s="115">
        <f t="shared" si="3"/>
        <v>7.2</v>
      </c>
      <c r="Q15" s="113" t="s">
        <v>75</v>
      </c>
      <c r="R15" s="125">
        <v>24</v>
      </c>
      <c r="S15" s="125">
        <v>3000</v>
      </c>
      <c r="T15" s="126"/>
      <c r="U15" s="115">
        <f t="shared" si="1"/>
        <v>0</v>
      </c>
    </row>
    <row r="16" s="96" customFormat="1" customHeight="1" spans="1:21">
      <c r="A16" s="113">
        <v>8</v>
      </c>
      <c r="B16" s="114" t="s">
        <v>76</v>
      </c>
      <c r="C16" s="115"/>
      <c r="D16" s="115">
        <v>50</v>
      </c>
      <c r="E16" s="115"/>
      <c r="F16" s="115"/>
      <c r="G16" s="115">
        <v>50</v>
      </c>
      <c r="H16" s="113" t="s">
        <v>77</v>
      </c>
      <c r="I16" s="124">
        <v>1</v>
      </c>
      <c r="J16" s="125">
        <v>500000</v>
      </c>
      <c r="K16" s="126"/>
      <c r="L16" s="115"/>
      <c r="M16" s="115">
        <f t="shared" si="2"/>
        <v>50</v>
      </c>
      <c r="N16" s="115"/>
      <c r="O16" s="115"/>
      <c r="P16" s="115">
        <f t="shared" si="3"/>
        <v>50</v>
      </c>
      <c r="Q16" s="113" t="s">
        <v>77</v>
      </c>
      <c r="R16" s="125">
        <v>1</v>
      </c>
      <c r="S16" s="125">
        <v>500000</v>
      </c>
      <c r="T16" s="126"/>
      <c r="U16" s="115">
        <f t="shared" si="1"/>
        <v>0</v>
      </c>
    </row>
    <row r="17" s="96" customFormat="1" customHeight="1" spans="1:21">
      <c r="A17" s="113">
        <v>9</v>
      </c>
      <c r="B17" s="114" t="s">
        <v>78</v>
      </c>
      <c r="C17" s="115"/>
      <c r="D17" s="115">
        <v>60</v>
      </c>
      <c r="E17" s="115"/>
      <c r="F17" s="115"/>
      <c r="G17" s="115">
        <v>60</v>
      </c>
      <c r="H17" s="113" t="s">
        <v>65</v>
      </c>
      <c r="I17" s="124">
        <v>3000</v>
      </c>
      <c r="J17" s="125">
        <v>200</v>
      </c>
      <c r="K17" s="126"/>
      <c r="L17" s="115"/>
      <c r="M17" s="115">
        <f t="shared" si="2"/>
        <v>9</v>
      </c>
      <c r="N17" s="115"/>
      <c r="O17" s="115"/>
      <c r="P17" s="115">
        <f t="shared" si="3"/>
        <v>9</v>
      </c>
      <c r="Q17" s="113" t="s">
        <v>65</v>
      </c>
      <c r="R17" s="125">
        <v>3000</v>
      </c>
      <c r="S17" s="125">
        <v>30</v>
      </c>
      <c r="T17" s="126"/>
      <c r="U17" s="115">
        <f t="shared" si="1"/>
        <v>51</v>
      </c>
    </row>
    <row r="18" s="96" customFormat="1" customHeight="1" spans="1:21">
      <c r="A18" s="113">
        <v>10</v>
      </c>
      <c r="B18" s="114" t="s">
        <v>79</v>
      </c>
      <c r="C18" s="115"/>
      <c r="D18" s="115"/>
      <c r="E18" s="115">
        <v>60</v>
      </c>
      <c r="F18" s="115"/>
      <c r="G18" s="115">
        <v>60</v>
      </c>
      <c r="H18" s="113" t="s">
        <v>80</v>
      </c>
      <c r="I18" s="124">
        <v>2</v>
      </c>
      <c r="J18" s="125">
        <v>300000</v>
      </c>
      <c r="K18" s="126"/>
      <c r="L18" s="115"/>
      <c r="M18" s="115"/>
      <c r="N18" s="115">
        <f>R18*S18/10000</f>
        <v>60</v>
      </c>
      <c r="O18" s="115"/>
      <c r="P18" s="115">
        <f t="shared" si="3"/>
        <v>60</v>
      </c>
      <c r="Q18" s="113" t="s">
        <v>80</v>
      </c>
      <c r="R18" s="125">
        <v>2</v>
      </c>
      <c r="S18" s="125">
        <v>300000</v>
      </c>
      <c r="T18" s="126"/>
      <c r="U18" s="115">
        <f t="shared" si="1"/>
        <v>0</v>
      </c>
    </row>
    <row r="19" s="96" customFormat="1" customHeight="1" spans="1:22">
      <c r="A19" s="113">
        <v>11</v>
      </c>
      <c r="B19" s="114" t="s">
        <v>81</v>
      </c>
      <c r="C19" s="115">
        <v>1.8</v>
      </c>
      <c r="D19" s="115"/>
      <c r="E19" s="115">
        <v>0.6</v>
      </c>
      <c r="F19" s="115"/>
      <c r="G19" s="115">
        <v>2.4</v>
      </c>
      <c r="H19" s="113" t="s">
        <v>82</v>
      </c>
      <c r="I19" s="124">
        <v>18</v>
      </c>
      <c r="J19" s="125">
        <v>1333.33333333333</v>
      </c>
      <c r="K19" s="126"/>
      <c r="L19" s="115">
        <v>1.8</v>
      </c>
      <c r="M19" s="115"/>
      <c r="N19" s="115">
        <v>0.6</v>
      </c>
      <c r="O19" s="115"/>
      <c r="P19" s="115">
        <f t="shared" si="3"/>
        <v>2.4</v>
      </c>
      <c r="Q19" s="113" t="s">
        <v>94</v>
      </c>
      <c r="R19" s="125">
        <v>18</v>
      </c>
      <c r="S19" s="125">
        <v>1333.33333333333</v>
      </c>
      <c r="T19" s="126"/>
      <c r="U19" s="115"/>
      <c r="V19" s="99"/>
    </row>
    <row r="20" s="96" customFormat="1" customHeight="1" spans="1:21">
      <c r="A20" s="110" t="s">
        <v>83</v>
      </c>
      <c r="B20" s="111" t="s">
        <v>84</v>
      </c>
      <c r="C20" s="112">
        <f>SUM(C21:C22)</f>
        <v>19.5</v>
      </c>
      <c r="D20" s="112">
        <f>SUM(D21:D22)</f>
        <v>16.9</v>
      </c>
      <c r="E20" s="112">
        <f>SUM(E21:E22)</f>
        <v>0</v>
      </c>
      <c r="F20" s="112">
        <f>SUM(F21:F22)</f>
        <v>0</v>
      </c>
      <c r="G20" s="112">
        <f>SUM(G21:G22)</f>
        <v>36.4</v>
      </c>
      <c r="H20" s="110" t="s">
        <v>82</v>
      </c>
      <c r="I20" s="121">
        <v>130</v>
      </c>
      <c r="J20" s="122">
        <v>2800</v>
      </c>
      <c r="K20" s="127">
        <f>G20/G52</f>
        <v>0.0174292984690634</v>
      </c>
      <c r="L20" s="112">
        <f t="shared" ref="L20:P20" si="4">SUM(L21:L22)</f>
        <v>19.5</v>
      </c>
      <c r="M20" s="112">
        <f t="shared" si="4"/>
        <v>16.9</v>
      </c>
      <c r="N20" s="112">
        <f t="shared" si="4"/>
        <v>0</v>
      </c>
      <c r="O20" s="112">
        <f t="shared" si="4"/>
        <v>0</v>
      </c>
      <c r="P20" s="112">
        <f t="shared" si="4"/>
        <v>36.4</v>
      </c>
      <c r="Q20" s="110" t="s">
        <v>65</v>
      </c>
      <c r="R20" s="122">
        <v>130</v>
      </c>
      <c r="S20" s="122">
        <v>2800</v>
      </c>
      <c r="T20" s="127">
        <f>P20/P52</f>
        <v>0.0204698979831143</v>
      </c>
      <c r="U20" s="112">
        <f t="shared" ref="U20:U27" si="5">G20-P20</f>
        <v>0</v>
      </c>
    </row>
    <row r="21" s="96" customFormat="1" customHeight="1" spans="1:21">
      <c r="A21" s="113">
        <v>1</v>
      </c>
      <c r="B21" s="114" t="s">
        <v>85</v>
      </c>
      <c r="C21" s="115">
        <v>19.5</v>
      </c>
      <c r="D21" s="115"/>
      <c r="E21" s="115"/>
      <c r="F21" s="115"/>
      <c r="G21" s="115">
        <v>19.5</v>
      </c>
      <c r="H21" s="113" t="s">
        <v>65</v>
      </c>
      <c r="I21" s="124">
        <v>130</v>
      </c>
      <c r="J21" s="125">
        <v>1500</v>
      </c>
      <c r="K21" s="126"/>
      <c r="L21" s="115">
        <f>R21*S21/10000</f>
        <v>19.5</v>
      </c>
      <c r="M21" s="115"/>
      <c r="N21" s="115"/>
      <c r="O21" s="115"/>
      <c r="P21" s="115">
        <f>SUM(L21:O21)</f>
        <v>19.5</v>
      </c>
      <c r="Q21" s="113" t="s">
        <v>65</v>
      </c>
      <c r="R21" s="125">
        <v>130</v>
      </c>
      <c r="S21" s="125">
        <v>1500</v>
      </c>
      <c r="T21" s="126"/>
      <c r="U21" s="115">
        <f t="shared" si="5"/>
        <v>0</v>
      </c>
    </row>
    <row r="22" s="96" customFormat="1" customHeight="1" spans="1:21">
      <c r="A22" s="113">
        <v>2</v>
      </c>
      <c r="B22" s="114" t="s">
        <v>86</v>
      </c>
      <c r="C22" s="115"/>
      <c r="D22" s="115">
        <v>16.9</v>
      </c>
      <c r="E22" s="115"/>
      <c r="F22" s="115"/>
      <c r="G22" s="115">
        <v>16.9</v>
      </c>
      <c r="H22" s="113" t="s">
        <v>65</v>
      </c>
      <c r="I22" s="124">
        <v>130</v>
      </c>
      <c r="J22" s="125">
        <v>1300</v>
      </c>
      <c r="K22" s="126"/>
      <c r="L22" s="115"/>
      <c r="M22" s="115">
        <f>R22*S22/10000</f>
        <v>16.9</v>
      </c>
      <c r="N22" s="115"/>
      <c r="O22" s="115"/>
      <c r="P22" s="115">
        <f>SUM(L22:O22)</f>
        <v>16.9</v>
      </c>
      <c r="Q22" s="113" t="s">
        <v>65</v>
      </c>
      <c r="R22" s="125">
        <v>130</v>
      </c>
      <c r="S22" s="125">
        <v>1300</v>
      </c>
      <c r="T22" s="126"/>
      <c r="U22" s="115">
        <f t="shared" si="5"/>
        <v>0</v>
      </c>
    </row>
    <row r="23" s="96" customFormat="1" customHeight="1" spans="1:21">
      <c r="A23" s="110" t="s">
        <v>87</v>
      </c>
      <c r="B23" s="111" t="s">
        <v>88</v>
      </c>
      <c r="C23" s="112">
        <f>SUM(C24:C33)</f>
        <v>100.15</v>
      </c>
      <c r="D23" s="112">
        <f>SUM(D24:D33)</f>
        <v>36</v>
      </c>
      <c r="E23" s="112">
        <f>SUM(E24:E33)</f>
        <v>30</v>
      </c>
      <c r="F23" s="112">
        <f>SUM(F24:F33)</f>
        <v>0</v>
      </c>
      <c r="G23" s="112">
        <f>SUM(G24:G33)</f>
        <v>166.15</v>
      </c>
      <c r="H23" s="110"/>
      <c r="I23" s="121"/>
      <c r="J23" s="122"/>
      <c r="K23" s="127">
        <f>G23/G52</f>
        <v>0.0795570862811782</v>
      </c>
      <c r="L23" s="112">
        <f t="shared" ref="L23:P23" si="6">SUM(L24:L33)</f>
        <v>84.15</v>
      </c>
      <c r="M23" s="112">
        <f t="shared" si="6"/>
        <v>36</v>
      </c>
      <c r="N23" s="112">
        <f t="shared" si="6"/>
        <v>30</v>
      </c>
      <c r="O23" s="112">
        <f t="shared" si="6"/>
        <v>0</v>
      </c>
      <c r="P23" s="112">
        <f t="shared" si="6"/>
        <v>150.15</v>
      </c>
      <c r="Q23" s="110" t="s">
        <v>65</v>
      </c>
      <c r="R23" s="122">
        <v>2417.87</v>
      </c>
      <c r="S23" s="122">
        <f>P23*10000/R23</f>
        <v>621.001129092962</v>
      </c>
      <c r="T23" s="127">
        <f>P23/P52</f>
        <v>0.0844383291803466</v>
      </c>
      <c r="U23" s="112">
        <f t="shared" si="5"/>
        <v>16</v>
      </c>
    </row>
    <row r="24" s="96" customFormat="1" customHeight="1" spans="1:21">
      <c r="A24" s="113">
        <v>1</v>
      </c>
      <c r="B24" s="114" t="s">
        <v>89</v>
      </c>
      <c r="C24" s="115">
        <v>8.4</v>
      </c>
      <c r="D24" s="115"/>
      <c r="E24" s="115"/>
      <c r="F24" s="115"/>
      <c r="G24" s="115">
        <v>8.4</v>
      </c>
      <c r="H24" s="113" t="s">
        <v>65</v>
      </c>
      <c r="I24" s="124">
        <v>300</v>
      </c>
      <c r="J24" s="125">
        <v>280</v>
      </c>
      <c r="K24" s="126"/>
      <c r="L24" s="115">
        <f>R24*S24/10000</f>
        <v>8.4</v>
      </c>
      <c r="M24" s="115"/>
      <c r="N24" s="115"/>
      <c r="O24" s="115"/>
      <c r="P24" s="115">
        <f t="shared" ref="P24:P33" si="7">SUM(L24:O24)</f>
        <v>8.4</v>
      </c>
      <c r="Q24" s="113" t="s">
        <v>65</v>
      </c>
      <c r="R24" s="125">
        <v>300</v>
      </c>
      <c r="S24" s="125">
        <v>280</v>
      </c>
      <c r="T24" s="126"/>
      <c r="U24" s="115">
        <f t="shared" si="5"/>
        <v>0</v>
      </c>
    </row>
    <row r="25" s="96" customFormat="1" customHeight="1" spans="1:21">
      <c r="A25" s="113">
        <v>2</v>
      </c>
      <c r="B25" s="114" t="s">
        <v>90</v>
      </c>
      <c r="C25" s="115">
        <v>12</v>
      </c>
      <c r="D25" s="115"/>
      <c r="E25" s="115"/>
      <c r="F25" s="115"/>
      <c r="G25" s="115">
        <v>12</v>
      </c>
      <c r="H25" s="113" t="s">
        <v>65</v>
      </c>
      <c r="I25" s="124">
        <v>1200</v>
      </c>
      <c r="J25" s="125">
        <v>100</v>
      </c>
      <c r="K25" s="126"/>
      <c r="L25" s="115">
        <f t="shared" ref="L25:L32" si="8">R25*S25/10000</f>
        <v>12</v>
      </c>
      <c r="M25" s="115"/>
      <c r="N25" s="115"/>
      <c r="O25" s="115"/>
      <c r="P25" s="115">
        <f t="shared" si="7"/>
        <v>12</v>
      </c>
      <c r="Q25" s="113" t="s">
        <v>65</v>
      </c>
      <c r="R25" s="125">
        <v>1200</v>
      </c>
      <c r="S25" s="125">
        <v>100</v>
      </c>
      <c r="T25" s="126"/>
      <c r="U25" s="115">
        <f t="shared" si="5"/>
        <v>0</v>
      </c>
    </row>
    <row r="26" s="96" customFormat="1" customHeight="1" spans="1:21">
      <c r="A26" s="113">
        <v>3</v>
      </c>
      <c r="B26" s="114" t="s">
        <v>91</v>
      </c>
      <c r="C26" s="115">
        <v>8.75</v>
      </c>
      <c r="D26" s="115"/>
      <c r="E26" s="115"/>
      <c r="F26" s="115"/>
      <c r="G26" s="115">
        <v>8.75</v>
      </c>
      <c r="H26" s="113" t="s">
        <v>65</v>
      </c>
      <c r="I26" s="124">
        <v>250</v>
      </c>
      <c r="J26" s="125">
        <v>350</v>
      </c>
      <c r="K26" s="126"/>
      <c r="L26" s="115">
        <f t="shared" si="8"/>
        <v>8.75</v>
      </c>
      <c r="M26" s="115"/>
      <c r="N26" s="115"/>
      <c r="O26" s="115"/>
      <c r="P26" s="115">
        <f t="shared" si="7"/>
        <v>8.75</v>
      </c>
      <c r="Q26" s="113" t="s">
        <v>65</v>
      </c>
      <c r="R26" s="125">
        <v>250</v>
      </c>
      <c r="S26" s="125">
        <v>350</v>
      </c>
      <c r="T26" s="126"/>
      <c r="U26" s="115">
        <f t="shared" ref="U26:U33" si="9">G26-P26</f>
        <v>0</v>
      </c>
    </row>
    <row r="27" s="96" customFormat="1" customHeight="1" spans="1:16363">
      <c r="A27" s="113">
        <v>4</v>
      </c>
      <c r="B27" s="114" t="s">
        <v>92</v>
      </c>
      <c r="C27" s="115">
        <v>18</v>
      </c>
      <c r="D27" s="115"/>
      <c r="E27" s="115"/>
      <c r="F27" s="115"/>
      <c r="G27" s="115">
        <v>18</v>
      </c>
      <c r="H27" s="113" t="s">
        <v>65</v>
      </c>
      <c r="I27" s="124">
        <v>3000</v>
      </c>
      <c r="J27" s="125">
        <v>60</v>
      </c>
      <c r="K27" s="126"/>
      <c r="L27" s="115">
        <f t="shared" si="8"/>
        <v>18</v>
      </c>
      <c r="M27" s="115"/>
      <c r="N27" s="115"/>
      <c r="O27" s="115"/>
      <c r="P27" s="115">
        <f t="shared" si="7"/>
        <v>18</v>
      </c>
      <c r="Q27" s="113" t="s">
        <v>65</v>
      </c>
      <c r="R27" s="125">
        <v>3000</v>
      </c>
      <c r="S27" s="125">
        <v>60</v>
      </c>
      <c r="T27" s="126"/>
      <c r="U27" s="115">
        <f t="shared" si="9"/>
        <v>0</v>
      </c>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c r="SV27" s="99"/>
      <c r="SW27" s="99"/>
      <c r="SX27" s="99"/>
      <c r="SY27" s="99"/>
      <c r="SZ27" s="99"/>
      <c r="TA27" s="99"/>
      <c r="TB27" s="99"/>
      <c r="TC27" s="99"/>
      <c r="TD27" s="99"/>
      <c r="TE27" s="99"/>
      <c r="TF27" s="99"/>
      <c r="TG27" s="99"/>
      <c r="TH27" s="99"/>
      <c r="TI27" s="99"/>
      <c r="TJ27" s="99"/>
      <c r="TK27" s="99"/>
      <c r="TL27" s="99"/>
      <c r="TM27" s="99"/>
      <c r="TN27" s="99"/>
      <c r="TO27" s="99"/>
      <c r="TP27" s="99"/>
      <c r="TQ27" s="99"/>
      <c r="TR27" s="99"/>
      <c r="TS27" s="99"/>
      <c r="TT27" s="99"/>
      <c r="TU27" s="99"/>
      <c r="TV27" s="99"/>
      <c r="TW27" s="99"/>
      <c r="TX27" s="99"/>
      <c r="TY27" s="99"/>
      <c r="TZ27" s="99"/>
      <c r="UA27" s="99"/>
      <c r="UB27" s="99"/>
      <c r="UC27" s="99"/>
      <c r="UD27" s="99"/>
      <c r="UE27" s="99"/>
      <c r="UF27" s="99"/>
      <c r="UG27" s="99"/>
      <c r="UH27" s="99"/>
      <c r="UI27" s="99"/>
      <c r="UJ27" s="99"/>
      <c r="UK27" s="99"/>
      <c r="UL27" s="99"/>
      <c r="UM27" s="99"/>
      <c r="UN27" s="99"/>
      <c r="UO27" s="99"/>
      <c r="UP27" s="99"/>
      <c r="UQ27" s="99"/>
      <c r="UR27" s="99"/>
      <c r="US27" s="99"/>
      <c r="UT27" s="99"/>
      <c r="UU27" s="99"/>
      <c r="UV27" s="99"/>
      <c r="UW27" s="99"/>
      <c r="UX27" s="99"/>
      <c r="UY27" s="99"/>
      <c r="UZ27" s="99"/>
      <c r="VA27" s="99"/>
      <c r="VB27" s="99"/>
      <c r="VC27" s="99"/>
      <c r="VD27" s="99"/>
      <c r="VE27" s="99"/>
      <c r="VF27" s="99"/>
      <c r="VG27" s="99"/>
      <c r="VH27" s="99"/>
      <c r="VI27" s="99"/>
      <c r="VJ27" s="99"/>
      <c r="VK27" s="99"/>
      <c r="VL27" s="99"/>
      <c r="VM27" s="99"/>
      <c r="VN27" s="99"/>
      <c r="VO27" s="99"/>
      <c r="VP27" s="99"/>
      <c r="VQ27" s="99"/>
      <c r="VR27" s="99"/>
      <c r="VS27" s="99"/>
      <c r="VT27" s="99"/>
      <c r="VU27" s="99"/>
      <c r="VV27" s="99"/>
      <c r="VW27" s="99"/>
      <c r="VX27" s="99"/>
      <c r="VY27" s="99"/>
      <c r="VZ27" s="99"/>
      <c r="WA27" s="99"/>
      <c r="WB27" s="99"/>
      <c r="WC27" s="99"/>
      <c r="WD27" s="99"/>
      <c r="WE27" s="99"/>
      <c r="WF27" s="99"/>
      <c r="WG27" s="99"/>
      <c r="WH27" s="99"/>
      <c r="WI27" s="99"/>
      <c r="WJ27" s="99"/>
      <c r="WK27" s="99"/>
      <c r="WL27" s="99"/>
      <c r="WM27" s="99"/>
      <c r="WN27" s="99"/>
      <c r="WO27" s="99"/>
      <c r="WP27" s="99"/>
      <c r="WQ27" s="99"/>
      <c r="WR27" s="99"/>
      <c r="WS27" s="99"/>
      <c r="WT27" s="99"/>
      <c r="WU27" s="99"/>
      <c r="WV27" s="99"/>
      <c r="WW27" s="99"/>
      <c r="WX27" s="99"/>
      <c r="WY27" s="99"/>
      <c r="WZ27" s="99"/>
      <c r="XA27" s="99"/>
      <c r="XB27" s="99"/>
      <c r="XC27" s="99"/>
      <c r="XD27" s="99"/>
      <c r="XE27" s="99"/>
      <c r="XF27" s="99"/>
      <c r="XG27" s="99"/>
      <c r="XH27" s="99"/>
      <c r="XI27" s="99"/>
      <c r="XJ27" s="99"/>
      <c r="XK27" s="99"/>
      <c r="XL27" s="99"/>
      <c r="XM27" s="99"/>
      <c r="XN27" s="99"/>
      <c r="XO27" s="99"/>
      <c r="XP27" s="99"/>
      <c r="XQ27" s="99"/>
      <c r="XR27" s="99"/>
      <c r="XS27" s="99"/>
      <c r="XT27" s="99"/>
      <c r="XU27" s="99"/>
      <c r="XV27" s="99"/>
      <c r="XW27" s="99"/>
      <c r="XX27" s="99"/>
      <c r="XY27" s="99"/>
      <c r="XZ27" s="99"/>
      <c r="YA27" s="99"/>
      <c r="YB27" s="99"/>
      <c r="YC27" s="99"/>
      <c r="YD27" s="99"/>
      <c r="YE27" s="99"/>
      <c r="YF27" s="99"/>
      <c r="YG27" s="99"/>
      <c r="YH27" s="99"/>
      <c r="YI27" s="99"/>
      <c r="YJ27" s="99"/>
      <c r="YK27" s="99"/>
      <c r="YL27" s="99"/>
      <c r="YM27" s="99"/>
      <c r="YN27" s="99"/>
      <c r="YO27" s="99"/>
      <c r="YP27" s="99"/>
      <c r="YQ27" s="99"/>
      <c r="YR27" s="99"/>
      <c r="YS27" s="99"/>
      <c r="YT27" s="99"/>
      <c r="YU27" s="99"/>
      <c r="YV27" s="99"/>
      <c r="YW27" s="99"/>
      <c r="YX27" s="99"/>
      <c r="YY27" s="99"/>
      <c r="YZ27" s="99"/>
      <c r="ZA27" s="99"/>
      <c r="ZB27" s="99"/>
      <c r="ZC27" s="99"/>
      <c r="ZD27" s="99"/>
      <c r="ZE27" s="99"/>
      <c r="ZF27" s="99"/>
      <c r="ZG27" s="99"/>
      <c r="ZH27" s="99"/>
      <c r="ZI27" s="99"/>
      <c r="ZJ27" s="99"/>
      <c r="ZK27" s="99"/>
      <c r="ZL27" s="99"/>
      <c r="ZM27" s="99"/>
      <c r="ZN27" s="99"/>
      <c r="ZO27" s="99"/>
      <c r="ZP27" s="99"/>
      <c r="ZQ27" s="99"/>
      <c r="ZR27" s="99"/>
      <c r="ZS27" s="99"/>
      <c r="ZT27" s="99"/>
      <c r="ZU27" s="99"/>
      <c r="ZV27" s="99"/>
      <c r="ZW27" s="99"/>
      <c r="ZX27" s="99"/>
      <c r="ZY27" s="99"/>
      <c r="ZZ27" s="99"/>
      <c r="AAA27" s="99"/>
      <c r="AAB27" s="99"/>
      <c r="AAC27" s="99"/>
      <c r="AAD27" s="99"/>
      <c r="AAE27" s="99"/>
      <c r="AAF27" s="99"/>
      <c r="AAG27" s="99"/>
      <c r="AAH27" s="99"/>
      <c r="AAI27" s="99"/>
      <c r="AAJ27" s="99"/>
      <c r="AAK27" s="99"/>
      <c r="AAL27" s="99"/>
      <c r="AAM27" s="99"/>
      <c r="AAN27" s="99"/>
      <c r="AAO27" s="99"/>
      <c r="AAP27" s="99"/>
      <c r="AAQ27" s="99"/>
      <c r="AAR27" s="99"/>
      <c r="AAS27" s="99"/>
      <c r="AAT27" s="99"/>
      <c r="AAU27" s="99"/>
      <c r="AAV27" s="99"/>
      <c r="AAW27" s="99"/>
      <c r="AAX27" s="99"/>
      <c r="AAY27" s="99"/>
      <c r="AAZ27" s="99"/>
      <c r="ABA27" s="99"/>
      <c r="ABB27" s="99"/>
      <c r="ABC27" s="99"/>
      <c r="ABD27" s="99"/>
      <c r="ABE27" s="99"/>
      <c r="ABF27" s="99"/>
      <c r="ABG27" s="99"/>
      <c r="ABH27" s="99"/>
      <c r="ABI27" s="99"/>
      <c r="ABJ27" s="99"/>
      <c r="ABK27" s="99"/>
      <c r="ABL27" s="99"/>
      <c r="ABM27" s="99"/>
      <c r="ABN27" s="99"/>
      <c r="ABO27" s="99"/>
      <c r="ABP27" s="99"/>
      <c r="ABQ27" s="99"/>
      <c r="ABR27" s="99"/>
      <c r="ABS27" s="99"/>
      <c r="ABT27" s="99"/>
      <c r="ABU27" s="99"/>
      <c r="ABV27" s="99"/>
      <c r="ABW27" s="99"/>
      <c r="ABX27" s="99"/>
      <c r="ABY27" s="99"/>
      <c r="ABZ27" s="99"/>
      <c r="ACA27" s="99"/>
      <c r="ACB27" s="99"/>
      <c r="ACC27" s="99"/>
      <c r="ACD27" s="99"/>
      <c r="ACE27" s="99"/>
      <c r="ACF27" s="99"/>
      <c r="ACG27" s="99"/>
      <c r="ACH27" s="99"/>
      <c r="ACI27" s="99"/>
      <c r="ACJ27" s="99"/>
      <c r="ACK27" s="99"/>
      <c r="ACL27" s="99"/>
      <c r="ACM27" s="99"/>
      <c r="ACN27" s="99"/>
      <c r="ACO27" s="99"/>
      <c r="ACP27" s="99"/>
      <c r="ACQ27" s="99"/>
      <c r="ACR27" s="99"/>
      <c r="ACS27" s="99"/>
      <c r="ACT27" s="99"/>
      <c r="ACU27" s="99"/>
      <c r="ACV27" s="99"/>
      <c r="ACW27" s="99"/>
      <c r="ACX27" s="99"/>
      <c r="ACY27" s="99"/>
      <c r="ACZ27" s="99"/>
      <c r="ADA27" s="99"/>
      <c r="ADB27" s="99"/>
      <c r="ADC27" s="99"/>
      <c r="ADD27" s="99"/>
      <c r="ADE27" s="99"/>
      <c r="ADF27" s="99"/>
      <c r="ADG27" s="99"/>
      <c r="ADH27" s="99"/>
      <c r="ADI27" s="99"/>
      <c r="ADJ27" s="99"/>
      <c r="ADK27" s="99"/>
      <c r="ADL27" s="99"/>
      <c r="ADM27" s="99"/>
      <c r="ADN27" s="99"/>
      <c r="ADO27" s="99"/>
      <c r="ADP27" s="99"/>
      <c r="ADQ27" s="99"/>
      <c r="ADR27" s="99"/>
      <c r="ADS27" s="99"/>
      <c r="ADT27" s="99"/>
      <c r="ADU27" s="99"/>
      <c r="ADV27" s="99"/>
      <c r="ADW27" s="99"/>
      <c r="ADX27" s="99"/>
      <c r="ADY27" s="99"/>
      <c r="ADZ27" s="99"/>
      <c r="AEA27" s="99"/>
      <c r="AEB27" s="99"/>
      <c r="AEC27" s="99"/>
      <c r="AED27" s="99"/>
      <c r="AEE27" s="99"/>
      <c r="AEF27" s="99"/>
      <c r="AEG27" s="99"/>
      <c r="AEH27" s="99"/>
      <c r="AEI27" s="99"/>
      <c r="AEJ27" s="99"/>
      <c r="AEK27" s="99"/>
      <c r="AEL27" s="99"/>
      <c r="AEM27" s="99"/>
      <c r="AEN27" s="99"/>
      <c r="AEO27" s="99"/>
      <c r="AEP27" s="99"/>
      <c r="AEQ27" s="99"/>
      <c r="AER27" s="99"/>
      <c r="AES27" s="99"/>
      <c r="AET27" s="99"/>
      <c r="AEU27" s="99"/>
      <c r="AEV27" s="99"/>
      <c r="AEW27" s="99"/>
      <c r="AEX27" s="99"/>
      <c r="AEY27" s="99"/>
      <c r="AEZ27" s="99"/>
      <c r="AFA27" s="99"/>
      <c r="AFB27" s="99"/>
      <c r="AFC27" s="99"/>
      <c r="AFD27" s="99"/>
      <c r="AFE27" s="99"/>
      <c r="AFF27" s="99"/>
      <c r="AFG27" s="99"/>
      <c r="AFH27" s="99"/>
      <c r="AFI27" s="99"/>
      <c r="AFJ27" s="99"/>
      <c r="AFK27" s="99"/>
      <c r="AFL27" s="99"/>
      <c r="AFM27" s="99"/>
      <c r="AFN27" s="99"/>
      <c r="AFO27" s="99"/>
      <c r="AFP27" s="99"/>
      <c r="AFQ27" s="99"/>
      <c r="AFR27" s="99"/>
      <c r="AFS27" s="99"/>
      <c r="AFT27" s="99"/>
      <c r="AFU27" s="99"/>
      <c r="AFV27" s="99"/>
      <c r="AFW27" s="99"/>
      <c r="AFX27" s="99"/>
      <c r="AFY27" s="99"/>
      <c r="AFZ27" s="99"/>
      <c r="AGA27" s="99"/>
      <c r="AGB27" s="99"/>
      <c r="AGC27" s="99"/>
      <c r="AGD27" s="99"/>
      <c r="AGE27" s="99"/>
      <c r="AGF27" s="99"/>
      <c r="AGG27" s="99"/>
      <c r="AGH27" s="99"/>
      <c r="AGI27" s="99"/>
      <c r="AGJ27" s="99"/>
      <c r="AGK27" s="99"/>
      <c r="AGL27" s="99"/>
      <c r="AGM27" s="99"/>
      <c r="AGN27" s="99"/>
      <c r="AGO27" s="99"/>
      <c r="AGP27" s="99"/>
      <c r="AGQ27" s="99"/>
      <c r="AGR27" s="99"/>
      <c r="AGS27" s="99"/>
      <c r="AGT27" s="99"/>
      <c r="AGU27" s="99"/>
      <c r="AGV27" s="99"/>
      <c r="AGW27" s="99"/>
      <c r="AGX27" s="99"/>
      <c r="AGY27" s="99"/>
      <c r="AGZ27" s="99"/>
      <c r="AHA27" s="99"/>
      <c r="AHB27" s="99"/>
      <c r="AHC27" s="99"/>
      <c r="AHD27" s="99"/>
      <c r="AHE27" s="99"/>
      <c r="AHF27" s="99"/>
      <c r="AHG27" s="99"/>
      <c r="AHH27" s="99"/>
      <c r="AHI27" s="99"/>
      <c r="AHJ27" s="99"/>
      <c r="AHK27" s="99"/>
      <c r="AHL27" s="99"/>
      <c r="AHM27" s="99"/>
      <c r="AHN27" s="99"/>
      <c r="AHO27" s="99"/>
      <c r="AHP27" s="99"/>
      <c r="AHQ27" s="99"/>
      <c r="AHR27" s="99"/>
      <c r="AHS27" s="99"/>
      <c r="AHT27" s="99"/>
      <c r="AHU27" s="99"/>
      <c r="AHV27" s="99"/>
      <c r="AHW27" s="99"/>
      <c r="AHX27" s="99"/>
      <c r="AHY27" s="99"/>
      <c r="AHZ27" s="99"/>
      <c r="AIA27" s="99"/>
      <c r="AIB27" s="99"/>
      <c r="AIC27" s="99"/>
      <c r="AID27" s="99"/>
      <c r="AIE27" s="99"/>
      <c r="AIF27" s="99"/>
      <c r="AIG27" s="99"/>
      <c r="AIH27" s="99"/>
      <c r="AII27" s="99"/>
      <c r="AIJ27" s="99"/>
      <c r="AIK27" s="99"/>
      <c r="AIL27" s="99"/>
      <c r="AIM27" s="99"/>
      <c r="AIN27" s="99"/>
      <c r="AIO27" s="99"/>
      <c r="AIP27" s="99"/>
      <c r="AIQ27" s="99"/>
      <c r="AIR27" s="99"/>
      <c r="AIS27" s="99"/>
      <c r="AIT27" s="99"/>
      <c r="AIU27" s="99"/>
      <c r="AIV27" s="99"/>
      <c r="AIW27" s="99"/>
      <c r="AIX27" s="99"/>
      <c r="AIY27" s="99"/>
      <c r="AIZ27" s="99"/>
      <c r="AJA27" s="99"/>
      <c r="AJB27" s="99"/>
      <c r="AJC27" s="99"/>
      <c r="AJD27" s="99"/>
      <c r="AJE27" s="99"/>
      <c r="AJF27" s="99"/>
      <c r="AJG27" s="99"/>
      <c r="AJH27" s="99"/>
      <c r="AJI27" s="99"/>
      <c r="AJJ27" s="99"/>
      <c r="AJK27" s="99"/>
      <c r="AJL27" s="99"/>
      <c r="AJM27" s="99"/>
      <c r="AJN27" s="99"/>
      <c r="AJO27" s="99"/>
      <c r="AJP27" s="99"/>
      <c r="AJQ27" s="99"/>
      <c r="AJR27" s="99"/>
      <c r="AJS27" s="99"/>
      <c r="AJT27" s="99"/>
      <c r="AJU27" s="99"/>
      <c r="AJV27" s="99"/>
      <c r="AJW27" s="99"/>
      <c r="AJX27" s="99"/>
      <c r="AJY27" s="99"/>
      <c r="AJZ27" s="99"/>
      <c r="AKA27" s="99"/>
      <c r="AKB27" s="99"/>
      <c r="AKC27" s="99"/>
      <c r="AKD27" s="99"/>
      <c r="AKE27" s="99"/>
      <c r="AKF27" s="99"/>
      <c r="AKG27" s="99"/>
      <c r="AKH27" s="99"/>
      <c r="AKI27" s="99"/>
      <c r="AKJ27" s="99"/>
      <c r="AKK27" s="99"/>
      <c r="AKL27" s="99"/>
      <c r="AKM27" s="99"/>
      <c r="AKN27" s="99"/>
      <c r="AKO27" s="99"/>
      <c r="AKP27" s="99"/>
      <c r="AKQ27" s="99"/>
      <c r="AKR27" s="99"/>
      <c r="AKS27" s="99"/>
      <c r="AKT27" s="99"/>
      <c r="AKU27" s="99"/>
      <c r="AKV27" s="99"/>
      <c r="AKW27" s="99"/>
      <c r="AKX27" s="99"/>
      <c r="AKY27" s="99"/>
      <c r="AKZ27" s="99"/>
      <c r="ALA27" s="99"/>
      <c r="ALB27" s="99"/>
      <c r="ALC27" s="99"/>
      <c r="ALD27" s="99"/>
      <c r="ALE27" s="99"/>
      <c r="ALF27" s="99"/>
      <c r="ALG27" s="99"/>
      <c r="ALH27" s="99"/>
      <c r="ALI27" s="99"/>
      <c r="ALJ27" s="99"/>
      <c r="ALK27" s="99"/>
      <c r="ALL27" s="99"/>
      <c r="ALM27" s="99"/>
      <c r="ALN27" s="99"/>
      <c r="ALO27" s="99"/>
      <c r="ALP27" s="99"/>
      <c r="ALQ27" s="99"/>
      <c r="ALR27" s="99"/>
      <c r="ALS27" s="99"/>
      <c r="ALT27" s="99"/>
      <c r="ALU27" s="99"/>
      <c r="ALV27" s="99"/>
      <c r="ALW27" s="99"/>
      <c r="ALX27" s="99"/>
      <c r="ALY27" s="99"/>
      <c r="ALZ27" s="99"/>
      <c r="AMA27" s="99"/>
      <c r="AMB27" s="99"/>
      <c r="AMC27" s="99"/>
      <c r="AMD27" s="99"/>
      <c r="AME27" s="99"/>
      <c r="AMF27" s="99"/>
      <c r="AMG27" s="99"/>
      <c r="AMH27" s="99"/>
      <c r="AMI27" s="99"/>
      <c r="AMJ27" s="99"/>
      <c r="AMK27" s="99"/>
      <c r="AML27" s="99"/>
      <c r="AMM27" s="99"/>
      <c r="AMN27" s="99"/>
      <c r="AMO27" s="99"/>
      <c r="AMP27" s="99"/>
      <c r="AMQ27" s="99"/>
      <c r="AMR27" s="99"/>
      <c r="AMS27" s="99"/>
      <c r="AMT27" s="99"/>
      <c r="AMU27" s="99"/>
      <c r="AMV27" s="99"/>
      <c r="AMW27" s="99"/>
      <c r="AMX27" s="99"/>
      <c r="AMY27" s="99"/>
      <c r="AMZ27" s="99"/>
      <c r="ANA27" s="99"/>
      <c r="ANB27" s="99"/>
      <c r="ANC27" s="99"/>
      <c r="AND27" s="99"/>
      <c r="ANE27" s="99"/>
      <c r="ANF27" s="99"/>
      <c r="ANG27" s="99"/>
      <c r="ANH27" s="99"/>
      <c r="ANI27" s="99"/>
      <c r="ANJ27" s="99"/>
      <c r="ANK27" s="99"/>
      <c r="ANL27" s="99"/>
      <c r="ANM27" s="99"/>
      <c r="ANN27" s="99"/>
      <c r="ANO27" s="99"/>
      <c r="ANP27" s="99"/>
      <c r="ANQ27" s="99"/>
      <c r="ANR27" s="99"/>
      <c r="ANS27" s="99"/>
      <c r="ANT27" s="99"/>
      <c r="ANU27" s="99"/>
      <c r="ANV27" s="99"/>
      <c r="ANW27" s="99"/>
      <c r="ANX27" s="99"/>
      <c r="ANY27" s="99"/>
      <c r="ANZ27" s="99"/>
      <c r="AOA27" s="99"/>
      <c r="AOB27" s="99"/>
      <c r="AOC27" s="99"/>
      <c r="AOD27" s="99"/>
      <c r="AOE27" s="99"/>
      <c r="AOF27" s="99"/>
      <c r="AOG27" s="99"/>
      <c r="AOH27" s="99"/>
      <c r="AOI27" s="99"/>
      <c r="AOJ27" s="99"/>
      <c r="AOK27" s="99"/>
      <c r="AOL27" s="99"/>
      <c r="AOM27" s="99"/>
      <c r="AON27" s="99"/>
      <c r="AOO27" s="99"/>
      <c r="AOP27" s="99"/>
      <c r="AOQ27" s="99"/>
      <c r="AOR27" s="99"/>
      <c r="AOS27" s="99"/>
      <c r="AOT27" s="99"/>
      <c r="AOU27" s="99"/>
      <c r="AOV27" s="99"/>
      <c r="AOW27" s="99"/>
      <c r="AOX27" s="99"/>
      <c r="AOY27" s="99"/>
      <c r="AOZ27" s="99"/>
      <c r="APA27" s="99"/>
      <c r="APB27" s="99"/>
      <c r="APC27" s="99"/>
      <c r="APD27" s="99"/>
      <c r="APE27" s="99"/>
      <c r="APF27" s="99"/>
      <c r="APG27" s="99"/>
      <c r="APH27" s="99"/>
      <c r="API27" s="99"/>
      <c r="APJ27" s="99"/>
      <c r="APK27" s="99"/>
      <c r="APL27" s="99"/>
      <c r="APM27" s="99"/>
      <c r="APN27" s="99"/>
      <c r="APO27" s="99"/>
      <c r="APP27" s="99"/>
      <c r="APQ27" s="99"/>
      <c r="APR27" s="99"/>
      <c r="APS27" s="99"/>
      <c r="APT27" s="99"/>
      <c r="APU27" s="99"/>
      <c r="APV27" s="99"/>
      <c r="APW27" s="99"/>
      <c r="APX27" s="99"/>
      <c r="APY27" s="99"/>
      <c r="APZ27" s="99"/>
      <c r="AQA27" s="99"/>
      <c r="AQB27" s="99"/>
      <c r="AQC27" s="99"/>
      <c r="AQD27" s="99"/>
      <c r="AQE27" s="99"/>
      <c r="AQF27" s="99"/>
      <c r="AQG27" s="99"/>
      <c r="AQH27" s="99"/>
      <c r="AQI27" s="99"/>
      <c r="AQJ27" s="99"/>
      <c r="AQK27" s="99"/>
      <c r="AQL27" s="99"/>
      <c r="AQM27" s="99"/>
      <c r="AQN27" s="99"/>
      <c r="AQO27" s="99"/>
      <c r="AQP27" s="99"/>
      <c r="AQQ27" s="99"/>
      <c r="AQR27" s="99"/>
      <c r="AQS27" s="99"/>
      <c r="AQT27" s="99"/>
      <c r="AQU27" s="99"/>
      <c r="AQV27" s="99"/>
      <c r="AQW27" s="99"/>
      <c r="AQX27" s="99"/>
      <c r="AQY27" s="99"/>
      <c r="AQZ27" s="99"/>
      <c r="ARA27" s="99"/>
      <c r="ARB27" s="99"/>
      <c r="ARC27" s="99"/>
      <c r="ARD27" s="99"/>
      <c r="ARE27" s="99"/>
      <c r="ARF27" s="99"/>
      <c r="ARG27" s="99"/>
      <c r="ARH27" s="99"/>
      <c r="ARI27" s="99"/>
      <c r="ARJ27" s="99"/>
      <c r="ARK27" s="99"/>
      <c r="ARL27" s="99"/>
      <c r="ARM27" s="99"/>
      <c r="ARN27" s="99"/>
      <c r="ARO27" s="99"/>
      <c r="ARP27" s="99"/>
      <c r="ARQ27" s="99"/>
      <c r="ARR27" s="99"/>
      <c r="ARS27" s="99"/>
      <c r="ART27" s="99"/>
      <c r="ARU27" s="99"/>
      <c r="ARV27" s="99"/>
      <c r="ARW27" s="99"/>
      <c r="ARX27" s="99"/>
      <c r="ARY27" s="99"/>
      <c r="ARZ27" s="99"/>
      <c r="ASA27" s="99"/>
      <c r="ASB27" s="99"/>
      <c r="ASC27" s="99"/>
      <c r="ASD27" s="99"/>
      <c r="ASE27" s="99"/>
      <c r="ASF27" s="99"/>
      <c r="ASG27" s="99"/>
      <c r="ASH27" s="99"/>
      <c r="ASI27" s="99"/>
      <c r="ASJ27" s="99"/>
      <c r="ASK27" s="99"/>
      <c r="ASL27" s="99"/>
      <c r="ASM27" s="99"/>
      <c r="ASN27" s="99"/>
      <c r="ASO27" s="99"/>
      <c r="ASP27" s="99"/>
      <c r="ASQ27" s="99"/>
      <c r="ASR27" s="99"/>
      <c r="ASS27" s="99"/>
      <c r="AST27" s="99"/>
      <c r="ASU27" s="99"/>
      <c r="ASV27" s="99"/>
      <c r="ASW27" s="99"/>
      <c r="ASX27" s="99"/>
      <c r="ASY27" s="99"/>
      <c r="ASZ27" s="99"/>
      <c r="ATA27" s="99"/>
      <c r="ATB27" s="99"/>
      <c r="ATC27" s="99"/>
      <c r="ATD27" s="99"/>
      <c r="ATE27" s="99"/>
      <c r="ATF27" s="99"/>
      <c r="ATG27" s="99"/>
      <c r="ATH27" s="99"/>
      <c r="ATI27" s="99"/>
      <c r="ATJ27" s="99"/>
      <c r="ATK27" s="99"/>
      <c r="ATL27" s="99"/>
      <c r="ATM27" s="99"/>
      <c r="ATN27" s="99"/>
      <c r="ATO27" s="99"/>
      <c r="ATP27" s="99"/>
      <c r="ATQ27" s="99"/>
      <c r="ATR27" s="99"/>
      <c r="ATS27" s="99"/>
      <c r="ATT27" s="99"/>
      <c r="ATU27" s="99"/>
      <c r="ATV27" s="99"/>
      <c r="ATW27" s="99"/>
      <c r="ATX27" s="99"/>
      <c r="ATY27" s="99"/>
      <c r="ATZ27" s="99"/>
      <c r="AUA27" s="99"/>
      <c r="AUB27" s="99"/>
      <c r="AUC27" s="99"/>
      <c r="AUD27" s="99"/>
      <c r="AUE27" s="99"/>
      <c r="AUF27" s="99"/>
      <c r="AUG27" s="99"/>
      <c r="AUH27" s="99"/>
      <c r="AUI27" s="99"/>
      <c r="AUJ27" s="99"/>
      <c r="AUK27" s="99"/>
      <c r="AUL27" s="99"/>
      <c r="AUM27" s="99"/>
      <c r="AUN27" s="99"/>
      <c r="AUO27" s="99"/>
      <c r="AUP27" s="99"/>
      <c r="AUQ27" s="99"/>
      <c r="AUR27" s="99"/>
      <c r="AUS27" s="99"/>
      <c r="AUT27" s="99"/>
      <c r="AUU27" s="99"/>
      <c r="AUV27" s="99"/>
      <c r="AUW27" s="99"/>
      <c r="AUX27" s="99"/>
      <c r="AUY27" s="99"/>
      <c r="AUZ27" s="99"/>
      <c r="AVA27" s="99"/>
      <c r="AVB27" s="99"/>
      <c r="AVC27" s="99"/>
      <c r="AVD27" s="99"/>
      <c r="AVE27" s="99"/>
      <c r="AVF27" s="99"/>
      <c r="AVG27" s="99"/>
      <c r="AVH27" s="99"/>
      <c r="AVI27" s="99"/>
      <c r="AVJ27" s="99"/>
      <c r="AVK27" s="99"/>
      <c r="AVL27" s="99"/>
      <c r="AVM27" s="99"/>
      <c r="AVN27" s="99"/>
      <c r="AVO27" s="99"/>
      <c r="AVP27" s="99"/>
      <c r="AVQ27" s="99"/>
      <c r="AVR27" s="99"/>
      <c r="AVS27" s="99"/>
      <c r="AVT27" s="99"/>
      <c r="AVU27" s="99"/>
      <c r="AVV27" s="99"/>
      <c r="AVW27" s="99"/>
      <c r="AVX27" s="99"/>
      <c r="AVY27" s="99"/>
      <c r="AVZ27" s="99"/>
      <c r="AWA27" s="99"/>
      <c r="AWB27" s="99"/>
      <c r="AWC27" s="99"/>
      <c r="AWD27" s="99"/>
      <c r="AWE27" s="99"/>
      <c r="AWF27" s="99"/>
      <c r="AWG27" s="99"/>
      <c r="AWH27" s="99"/>
      <c r="AWI27" s="99"/>
      <c r="AWJ27" s="99"/>
      <c r="AWK27" s="99"/>
      <c r="AWL27" s="99"/>
      <c r="AWM27" s="99"/>
      <c r="AWN27" s="99"/>
      <c r="AWO27" s="99"/>
      <c r="AWP27" s="99"/>
      <c r="AWQ27" s="99"/>
      <c r="AWR27" s="99"/>
      <c r="AWS27" s="99"/>
      <c r="AWT27" s="99"/>
      <c r="AWU27" s="99"/>
      <c r="AWV27" s="99"/>
      <c r="AWW27" s="99"/>
      <c r="AWX27" s="99"/>
      <c r="AWY27" s="99"/>
      <c r="AWZ27" s="99"/>
      <c r="AXA27" s="99"/>
      <c r="AXB27" s="99"/>
      <c r="AXC27" s="99"/>
      <c r="AXD27" s="99"/>
      <c r="AXE27" s="99"/>
      <c r="AXF27" s="99"/>
      <c r="AXG27" s="99"/>
      <c r="AXH27" s="99"/>
      <c r="AXI27" s="99"/>
      <c r="AXJ27" s="99"/>
      <c r="AXK27" s="99"/>
      <c r="AXL27" s="99"/>
      <c r="AXM27" s="99"/>
      <c r="AXN27" s="99"/>
      <c r="AXO27" s="99"/>
      <c r="AXP27" s="99"/>
      <c r="AXQ27" s="99"/>
      <c r="AXR27" s="99"/>
      <c r="AXS27" s="99"/>
      <c r="AXT27" s="99"/>
      <c r="AXU27" s="99"/>
      <c r="AXV27" s="99"/>
      <c r="AXW27" s="99"/>
      <c r="AXX27" s="99"/>
      <c r="AXY27" s="99"/>
      <c r="AXZ27" s="99"/>
      <c r="AYA27" s="99"/>
      <c r="AYB27" s="99"/>
      <c r="AYC27" s="99"/>
      <c r="AYD27" s="99"/>
      <c r="AYE27" s="99"/>
      <c r="AYF27" s="99"/>
      <c r="AYG27" s="99"/>
      <c r="AYH27" s="99"/>
      <c r="AYI27" s="99"/>
      <c r="AYJ27" s="99"/>
      <c r="AYK27" s="99"/>
      <c r="AYL27" s="99"/>
      <c r="AYM27" s="99"/>
      <c r="AYN27" s="99"/>
      <c r="AYO27" s="99"/>
      <c r="AYP27" s="99"/>
      <c r="AYQ27" s="99"/>
      <c r="AYR27" s="99"/>
      <c r="AYS27" s="99"/>
      <c r="AYT27" s="99"/>
      <c r="AYU27" s="99"/>
      <c r="AYV27" s="99"/>
      <c r="AYW27" s="99"/>
      <c r="AYX27" s="99"/>
      <c r="AYY27" s="99"/>
      <c r="AYZ27" s="99"/>
      <c r="AZA27" s="99"/>
      <c r="AZB27" s="99"/>
      <c r="AZC27" s="99"/>
      <c r="AZD27" s="99"/>
      <c r="AZE27" s="99"/>
      <c r="AZF27" s="99"/>
      <c r="AZG27" s="99"/>
      <c r="AZH27" s="99"/>
      <c r="AZI27" s="99"/>
      <c r="AZJ27" s="99"/>
      <c r="AZK27" s="99"/>
      <c r="AZL27" s="99"/>
      <c r="AZM27" s="99"/>
      <c r="AZN27" s="99"/>
      <c r="AZO27" s="99"/>
      <c r="AZP27" s="99"/>
      <c r="AZQ27" s="99"/>
      <c r="AZR27" s="99"/>
      <c r="AZS27" s="99"/>
      <c r="AZT27" s="99"/>
      <c r="AZU27" s="99"/>
      <c r="AZV27" s="99"/>
      <c r="AZW27" s="99"/>
      <c r="AZX27" s="99"/>
      <c r="AZY27" s="99"/>
      <c r="AZZ27" s="99"/>
      <c r="BAA27" s="99"/>
      <c r="BAB27" s="99"/>
      <c r="BAC27" s="99"/>
      <c r="BAD27" s="99"/>
      <c r="BAE27" s="99"/>
      <c r="BAF27" s="99"/>
      <c r="BAG27" s="99"/>
      <c r="BAH27" s="99"/>
      <c r="BAI27" s="99"/>
      <c r="BAJ27" s="99"/>
      <c r="BAK27" s="99"/>
      <c r="BAL27" s="99"/>
      <c r="BAM27" s="99"/>
      <c r="BAN27" s="99"/>
      <c r="BAO27" s="99"/>
      <c r="BAP27" s="99"/>
      <c r="BAQ27" s="99"/>
      <c r="BAR27" s="99"/>
      <c r="BAS27" s="99"/>
      <c r="BAT27" s="99"/>
      <c r="BAU27" s="99"/>
      <c r="BAV27" s="99"/>
      <c r="BAW27" s="99"/>
      <c r="BAX27" s="99"/>
      <c r="BAY27" s="99"/>
      <c r="BAZ27" s="99"/>
      <c r="BBA27" s="99"/>
      <c r="BBB27" s="99"/>
      <c r="BBC27" s="99"/>
      <c r="BBD27" s="99"/>
      <c r="BBE27" s="99"/>
      <c r="BBF27" s="99"/>
      <c r="BBG27" s="99"/>
      <c r="BBH27" s="99"/>
      <c r="BBI27" s="99"/>
      <c r="BBJ27" s="99"/>
      <c r="BBK27" s="99"/>
      <c r="BBL27" s="99"/>
      <c r="BBM27" s="99"/>
      <c r="BBN27" s="99"/>
      <c r="BBO27" s="99"/>
      <c r="BBP27" s="99"/>
      <c r="BBQ27" s="99"/>
      <c r="BBR27" s="99"/>
      <c r="BBS27" s="99"/>
      <c r="BBT27" s="99"/>
      <c r="BBU27" s="99"/>
      <c r="BBV27" s="99"/>
      <c r="BBW27" s="99"/>
      <c r="BBX27" s="99"/>
      <c r="BBY27" s="99"/>
      <c r="BBZ27" s="99"/>
      <c r="BCA27" s="99"/>
      <c r="BCB27" s="99"/>
      <c r="BCC27" s="99"/>
      <c r="BCD27" s="99"/>
      <c r="BCE27" s="99"/>
      <c r="BCF27" s="99"/>
      <c r="BCG27" s="99"/>
      <c r="BCH27" s="99"/>
      <c r="BCI27" s="99"/>
      <c r="BCJ27" s="99"/>
      <c r="BCK27" s="99"/>
      <c r="BCL27" s="99"/>
      <c r="BCM27" s="99"/>
      <c r="BCN27" s="99"/>
      <c r="BCO27" s="99"/>
      <c r="BCP27" s="99"/>
      <c r="BCQ27" s="99"/>
      <c r="BCR27" s="99"/>
      <c r="BCS27" s="99"/>
      <c r="BCT27" s="99"/>
      <c r="BCU27" s="99"/>
      <c r="BCV27" s="99"/>
      <c r="BCW27" s="99"/>
      <c r="BCX27" s="99"/>
      <c r="BCY27" s="99"/>
      <c r="BCZ27" s="99"/>
      <c r="BDA27" s="99"/>
      <c r="BDB27" s="99"/>
      <c r="BDC27" s="99"/>
      <c r="BDD27" s="99"/>
      <c r="BDE27" s="99"/>
      <c r="BDF27" s="99"/>
      <c r="BDG27" s="99"/>
      <c r="BDH27" s="99"/>
      <c r="BDI27" s="99"/>
      <c r="BDJ27" s="99"/>
      <c r="BDK27" s="99"/>
      <c r="BDL27" s="99"/>
      <c r="BDM27" s="99"/>
      <c r="BDN27" s="99"/>
      <c r="BDO27" s="99"/>
      <c r="BDP27" s="99"/>
      <c r="BDQ27" s="99"/>
      <c r="BDR27" s="99"/>
      <c r="BDS27" s="99"/>
      <c r="BDT27" s="99"/>
      <c r="BDU27" s="99"/>
      <c r="BDV27" s="99"/>
      <c r="BDW27" s="99"/>
      <c r="BDX27" s="99"/>
      <c r="BDY27" s="99"/>
      <c r="BDZ27" s="99"/>
      <c r="BEA27" s="99"/>
      <c r="BEB27" s="99"/>
      <c r="BEC27" s="99"/>
      <c r="BED27" s="99"/>
      <c r="BEE27" s="99"/>
      <c r="BEF27" s="99"/>
      <c r="BEG27" s="99"/>
      <c r="BEH27" s="99"/>
      <c r="BEI27" s="99"/>
      <c r="BEJ27" s="99"/>
      <c r="BEK27" s="99"/>
      <c r="BEL27" s="99"/>
      <c r="BEM27" s="99"/>
      <c r="BEN27" s="99"/>
      <c r="BEO27" s="99"/>
      <c r="BEP27" s="99"/>
      <c r="BEQ27" s="99"/>
      <c r="BER27" s="99"/>
      <c r="BES27" s="99"/>
      <c r="BET27" s="99"/>
      <c r="BEU27" s="99"/>
      <c r="BEV27" s="99"/>
      <c r="BEW27" s="99"/>
      <c r="BEX27" s="99"/>
      <c r="BEY27" s="99"/>
      <c r="BEZ27" s="99"/>
      <c r="BFA27" s="99"/>
      <c r="BFB27" s="99"/>
      <c r="BFC27" s="99"/>
      <c r="BFD27" s="99"/>
      <c r="BFE27" s="99"/>
      <c r="BFF27" s="99"/>
      <c r="BFG27" s="99"/>
      <c r="BFH27" s="99"/>
      <c r="BFI27" s="99"/>
      <c r="BFJ27" s="99"/>
      <c r="BFK27" s="99"/>
      <c r="BFL27" s="99"/>
      <c r="BFM27" s="99"/>
      <c r="BFN27" s="99"/>
      <c r="BFO27" s="99"/>
      <c r="BFP27" s="99"/>
      <c r="BFQ27" s="99"/>
      <c r="BFR27" s="99"/>
      <c r="BFS27" s="99"/>
      <c r="BFT27" s="99"/>
      <c r="BFU27" s="99"/>
      <c r="BFV27" s="99"/>
      <c r="BFW27" s="99"/>
      <c r="BFX27" s="99"/>
      <c r="BFY27" s="99"/>
      <c r="BFZ27" s="99"/>
      <c r="BGA27" s="99"/>
      <c r="BGB27" s="99"/>
      <c r="BGC27" s="99"/>
      <c r="BGD27" s="99"/>
      <c r="BGE27" s="99"/>
      <c r="BGF27" s="99"/>
      <c r="BGG27" s="99"/>
      <c r="BGH27" s="99"/>
      <c r="BGI27" s="99"/>
      <c r="BGJ27" s="99"/>
      <c r="BGK27" s="99"/>
      <c r="BGL27" s="99"/>
      <c r="BGM27" s="99"/>
      <c r="BGN27" s="99"/>
      <c r="BGO27" s="99"/>
      <c r="BGP27" s="99"/>
      <c r="BGQ27" s="99"/>
      <c r="BGR27" s="99"/>
      <c r="BGS27" s="99"/>
      <c r="BGT27" s="99"/>
      <c r="BGU27" s="99"/>
      <c r="BGV27" s="99"/>
      <c r="BGW27" s="99"/>
      <c r="BGX27" s="99"/>
      <c r="BGY27" s="99"/>
      <c r="BGZ27" s="99"/>
      <c r="BHA27" s="99"/>
      <c r="BHB27" s="99"/>
      <c r="BHC27" s="99"/>
      <c r="BHD27" s="99"/>
      <c r="BHE27" s="99"/>
      <c r="BHF27" s="99"/>
      <c r="BHG27" s="99"/>
      <c r="BHH27" s="99"/>
      <c r="BHI27" s="99"/>
      <c r="BHJ27" s="99"/>
      <c r="BHK27" s="99"/>
      <c r="BHL27" s="99"/>
      <c r="BHM27" s="99"/>
      <c r="BHN27" s="99"/>
      <c r="BHO27" s="99"/>
      <c r="BHP27" s="99"/>
      <c r="BHQ27" s="99"/>
      <c r="BHR27" s="99"/>
      <c r="BHS27" s="99"/>
      <c r="BHT27" s="99"/>
      <c r="BHU27" s="99"/>
      <c r="BHV27" s="99"/>
      <c r="BHW27" s="99"/>
      <c r="BHX27" s="99"/>
      <c r="BHY27" s="99"/>
      <c r="BHZ27" s="99"/>
      <c r="BIA27" s="99"/>
      <c r="BIB27" s="99"/>
      <c r="BIC27" s="99"/>
      <c r="BID27" s="99"/>
      <c r="BIE27" s="99"/>
      <c r="BIF27" s="99"/>
      <c r="BIG27" s="99"/>
      <c r="BIH27" s="99"/>
      <c r="BII27" s="99"/>
      <c r="BIJ27" s="99"/>
      <c r="BIK27" s="99"/>
      <c r="BIL27" s="99"/>
      <c r="BIM27" s="99"/>
      <c r="BIN27" s="99"/>
      <c r="BIO27" s="99"/>
      <c r="BIP27" s="99"/>
      <c r="BIQ27" s="99"/>
      <c r="BIR27" s="99"/>
      <c r="BIS27" s="99"/>
      <c r="BIT27" s="99"/>
      <c r="BIU27" s="99"/>
      <c r="BIV27" s="99"/>
      <c r="BIW27" s="99"/>
      <c r="BIX27" s="99"/>
      <c r="BIY27" s="99"/>
      <c r="BIZ27" s="99"/>
      <c r="BJA27" s="99"/>
      <c r="BJB27" s="99"/>
      <c r="BJC27" s="99"/>
      <c r="BJD27" s="99"/>
      <c r="BJE27" s="99"/>
      <c r="BJF27" s="99"/>
      <c r="BJG27" s="99"/>
      <c r="BJH27" s="99"/>
      <c r="BJI27" s="99"/>
      <c r="BJJ27" s="99"/>
      <c r="BJK27" s="99"/>
      <c r="BJL27" s="99"/>
      <c r="BJM27" s="99"/>
      <c r="BJN27" s="99"/>
      <c r="BJO27" s="99"/>
      <c r="BJP27" s="99"/>
      <c r="BJQ27" s="99"/>
      <c r="BJR27" s="99"/>
      <c r="BJS27" s="99"/>
      <c r="BJT27" s="99"/>
      <c r="BJU27" s="99"/>
      <c r="BJV27" s="99"/>
      <c r="BJW27" s="99"/>
      <c r="BJX27" s="99"/>
      <c r="BJY27" s="99"/>
      <c r="BJZ27" s="99"/>
      <c r="BKA27" s="99"/>
      <c r="BKB27" s="99"/>
      <c r="BKC27" s="99"/>
      <c r="BKD27" s="99"/>
      <c r="BKE27" s="99"/>
      <c r="BKF27" s="99"/>
      <c r="BKG27" s="99"/>
      <c r="BKH27" s="99"/>
      <c r="BKI27" s="99"/>
      <c r="BKJ27" s="99"/>
      <c r="BKK27" s="99"/>
      <c r="BKL27" s="99"/>
      <c r="BKM27" s="99"/>
      <c r="BKN27" s="99"/>
      <c r="BKO27" s="99"/>
      <c r="BKP27" s="99"/>
      <c r="BKQ27" s="99"/>
      <c r="BKR27" s="99"/>
      <c r="BKS27" s="99"/>
      <c r="BKT27" s="99"/>
      <c r="BKU27" s="99"/>
      <c r="BKV27" s="99"/>
      <c r="BKW27" s="99"/>
      <c r="BKX27" s="99"/>
      <c r="BKY27" s="99"/>
      <c r="BKZ27" s="99"/>
      <c r="BLA27" s="99"/>
      <c r="BLB27" s="99"/>
      <c r="BLC27" s="99"/>
      <c r="BLD27" s="99"/>
      <c r="BLE27" s="99"/>
      <c r="BLF27" s="99"/>
      <c r="BLG27" s="99"/>
      <c r="BLH27" s="99"/>
      <c r="BLI27" s="99"/>
      <c r="BLJ27" s="99"/>
      <c r="BLK27" s="99"/>
      <c r="BLL27" s="99"/>
      <c r="BLM27" s="99"/>
      <c r="BLN27" s="99"/>
      <c r="BLO27" s="99"/>
      <c r="BLP27" s="99"/>
      <c r="BLQ27" s="99"/>
      <c r="BLR27" s="99"/>
      <c r="BLS27" s="99"/>
      <c r="BLT27" s="99"/>
      <c r="BLU27" s="99"/>
      <c r="BLV27" s="99"/>
      <c r="BLW27" s="99"/>
      <c r="BLX27" s="99"/>
      <c r="BLY27" s="99"/>
      <c r="BLZ27" s="99"/>
      <c r="BMA27" s="99"/>
      <c r="BMB27" s="99"/>
      <c r="BMC27" s="99"/>
      <c r="BMD27" s="99"/>
      <c r="BME27" s="99"/>
      <c r="BMF27" s="99"/>
      <c r="BMG27" s="99"/>
      <c r="BMH27" s="99"/>
      <c r="BMI27" s="99"/>
      <c r="BMJ27" s="99"/>
      <c r="BMK27" s="99"/>
      <c r="BML27" s="99"/>
      <c r="BMM27" s="99"/>
      <c r="BMN27" s="99"/>
      <c r="BMO27" s="99"/>
      <c r="BMP27" s="99"/>
      <c r="BMQ27" s="99"/>
      <c r="BMR27" s="99"/>
      <c r="BMS27" s="99"/>
      <c r="BMT27" s="99"/>
      <c r="BMU27" s="99"/>
      <c r="BMV27" s="99"/>
      <c r="BMW27" s="99"/>
      <c r="BMX27" s="99"/>
      <c r="BMY27" s="99"/>
      <c r="BMZ27" s="99"/>
      <c r="BNA27" s="99"/>
      <c r="BNB27" s="99"/>
      <c r="BNC27" s="99"/>
      <c r="BND27" s="99"/>
      <c r="BNE27" s="99"/>
      <c r="BNF27" s="99"/>
      <c r="BNG27" s="99"/>
      <c r="BNH27" s="99"/>
      <c r="BNI27" s="99"/>
      <c r="BNJ27" s="99"/>
      <c r="BNK27" s="99"/>
      <c r="BNL27" s="99"/>
      <c r="BNM27" s="99"/>
      <c r="BNN27" s="99"/>
      <c r="BNO27" s="99"/>
      <c r="BNP27" s="99"/>
      <c r="BNQ27" s="99"/>
      <c r="BNR27" s="99"/>
      <c r="BNS27" s="99"/>
      <c r="BNT27" s="99"/>
      <c r="BNU27" s="99"/>
      <c r="BNV27" s="99"/>
      <c r="BNW27" s="99"/>
      <c r="BNX27" s="99"/>
      <c r="BNY27" s="99"/>
      <c r="BNZ27" s="99"/>
      <c r="BOA27" s="99"/>
      <c r="BOB27" s="99"/>
      <c r="BOC27" s="99"/>
      <c r="BOD27" s="99"/>
      <c r="BOE27" s="99"/>
      <c r="BOF27" s="99"/>
      <c r="BOG27" s="99"/>
      <c r="BOH27" s="99"/>
      <c r="BOI27" s="99"/>
      <c r="BOJ27" s="99"/>
      <c r="BOK27" s="99"/>
      <c r="BOL27" s="99"/>
      <c r="BOM27" s="99"/>
      <c r="BON27" s="99"/>
      <c r="BOO27" s="99"/>
      <c r="BOP27" s="99"/>
      <c r="BOQ27" s="99"/>
      <c r="BOR27" s="99"/>
      <c r="BOS27" s="99"/>
      <c r="BOT27" s="99"/>
      <c r="BOU27" s="99"/>
      <c r="BOV27" s="99"/>
      <c r="BOW27" s="99"/>
      <c r="BOX27" s="99"/>
      <c r="BOY27" s="99"/>
      <c r="BOZ27" s="99"/>
      <c r="BPA27" s="99"/>
      <c r="BPB27" s="99"/>
      <c r="BPC27" s="99"/>
      <c r="BPD27" s="99"/>
      <c r="BPE27" s="99"/>
      <c r="BPF27" s="99"/>
      <c r="BPG27" s="99"/>
      <c r="BPH27" s="99"/>
      <c r="BPI27" s="99"/>
      <c r="BPJ27" s="99"/>
      <c r="BPK27" s="99"/>
      <c r="BPL27" s="99"/>
      <c r="BPM27" s="99"/>
      <c r="BPN27" s="99"/>
      <c r="BPO27" s="99"/>
      <c r="BPP27" s="99"/>
      <c r="BPQ27" s="99"/>
      <c r="BPR27" s="99"/>
      <c r="BPS27" s="99"/>
      <c r="BPT27" s="99"/>
      <c r="BPU27" s="99"/>
      <c r="BPV27" s="99"/>
      <c r="BPW27" s="99"/>
      <c r="BPX27" s="99"/>
      <c r="BPY27" s="99"/>
      <c r="BPZ27" s="99"/>
      <c r="BQA27" s="99"/>
      <c r="BQB27" s="99"/>
      <c r="BQC27" s="99"/>
      <c r="BQD27" s="99"/>
      <c r="BQE27" s="99"/>
      <c r="BQF27" s="99"/>
      <c r="BQG27" s="99"/>
      <c r="BQH27" s="99"/>
      <c r="BQI27" s="99"/>
      <c r="BQJ27" s="99"/>
      <c r="BQK27" s="99"/>
      <c r="BQL27" s="99"/>
      <c r="BQM27" s="99"/>
      <c r="BQN27" s="99"/>
      <c r="BQO27" s="99"/>
      <c r="BQP27" s="99"/>
      <c r="BQQ27" s="99"/>
      <c r="BQR27" s="99"/>
      <c r="BQS27" s="99"/>
      <c r="BQT27" s="99"/>
      <c r="BQU27" s="99"/>
      <c r="BQV27" s="99"/>
      <c r="BQW27" s="99"/>
      <c r="BQX27" s="99"/>
      <c r="BQY27" s="99"/>
      <c r="BQZ27" s="99"/>
      <c r="BRA27" s="99"/>
      <c r="BRB27" s="99"/>
      <c r="BRC27" s="99"/>
      <c r="BRD27" s="99"/>
      <c r="BRE27" s="99"/>
      <c r="BRF27" s="99"/>
      <c r="BRG27" s="99"/>
      <c r="BRH27" s="99"/>
      <c r="BRI27" s="99"/>
      <c r="BRJ27" s="99"/>
      <c r="BRK27" s="99"/>
      <c r="BRL27" s="99"/>
      <c r="BRM27" s="99"/>
      <c r="BRN27" s="99"/>
      <c r="BRO27" s="99"/>
      <c r="BRP27" s="99"/>
      <c r="BRQ27" s="99"/>
      <c r="BRR27" s="99"/>
      <c r="BRS27" s="99"/>
      <c r="BRT27" s="99"/>
      <c r="BRU27" s="99"/>
      <c r="BRV27" s="99"/>
      <c r="BRW27" s="99"/>
      <c r="BRX27" s="99"/>
      <c r="BRY27" s="99"/>
      <c r="BRZ27" s="99"/>
      <c r="BSA27" s="99"/>
      <c r="BSB27" s="99"/>
      <c r="BSC27" s="99"/>
      <c r="BSD27" s="99"/>
      <c r="BSE27" s="99"/>
      <c r="BSF27" s="99"/>
      <c r="BSG27" s="99"/>
      <c r="BSH27" s="99"/>
      <c r="BSI27" s="99"/>
      <c r="BSJ27" s="99"/>
      <c r="BSK27" s="99"/>
      <c r="BSL27" s="99"/>
      <c r="BSM27" s="99"/>
      <c r="BSN27" s="99"/>
      <c r="BSO27" s="99"/>
      <c r="BSP27" s="99"/>
      <c r="BSQ27" s="99"/>
      <c r="BSR27" s="99"/>
      <c r="BSS27" s="99"/>
      <c r="BST27" s="99"/>
      <c r="BSU27" s="99"/>
      <c r="BSV27" s="99"/>
      <c r="BSW27" s="99"/>
      <c r="BSX27" s="99"/>
      <c r="BSY27" s="99"/>
      <c r="BSZ27" s="99"/>
      <c r="BTA27" s="99"/>
      <c r="BTB27" s="99"/>
      <c r="BTC27" s="99"/>
      <c r="BTD27" s="99"/>
      <c r="BTE27" s="99"/>
      <c r="BTF27" s="99"/>
      <c r="BTG27" s="99"/>
      <c r="BTH27" s="99"/>
      <c r="BTI27" s="99"/>
      <c r="BTJ27" s="99"/>
      <c r="BTK27" s="99"/>
      <c r="BTL27" s="99"/>
      <c r="BTM27" s="99"/>
      <c r="BTN27" s="99"/>
      <c r="BTO27" s="99"/>
      <c r="BTP27" s="99"/>
      <c r="BTQ27" s="99"/>
      <c r="BTR27" s="99"/>
      <c r="BTS27" s="99"/>
      <c r="BTT27" s="99"/>
      <c r="BTU27" s="99"/>
      <c r="BTV27" s="99"/>
      <c r="BTW27" s="99"/>
      <c r="BTX27" s="99"/>
      <c r="BTY27" s="99"/>
      <c r="BTZ27" s="99"/>
      <c r="BUA27" s="99"/>
      <c r="BUB27" s="99"/>
      <c r="BUC27" s="99"/>
      <c r="BUD27" s="99"/>
      <c r="BUE27" s="99"/>
      <c r="BUF27" s="99"/>
      <c r="BUG27" s="99"/>
      <c r="BUH27" s="99"/>
      <c r="BUI27" s="99"/>
      <c r="BUJ27" s="99"/>
      <c r="BUK27" s="99"/>
      <c r="BUL27" s="99"/>
      <c r="BUM27" s="99"/>
      <c r="BUN27" s="99"/>
      <c r="BUO27" s="99"/>
      <c r="BUP27" s="99"/>
      <c r="BUQ27" s="99"/>
      <c r="BUR27" s="99"/>
      <c r="BUS27" s="99"/>
      <c r="BUT27" s="99"/>
      <c r="BUU27" s="99"/>
      <c r="BUV27" s="99"/>
      <c r="BUW27" s="99"/>
      <c r="BUX27" s="99"/>
      <c r="BUY27" s="99"/>
      <c r="BUZ27" s="99"/>
      <c r="BVA27" s="99"/>
      <c r="BVB27" s="99"/>
      <c r="BVC27" s="99"/>
      <c r="BVD27" s="99"/>
      <c r="BVE27" s="99"/>
      <c r="BVF27" s="99"/>
      <c r="BVG27" s="99"/>
      <c r="BVH27" s="99"/>
      <c r="BVI27" s="99"/>
      <c r="BVJ27" s="99"/>
      <c r="BVK27" s="99"/>
      <c r="BVL27" s="99"/>
      <c r="BVM27" s="99"/>
      <c r="BVN27" s="99"/>
      <c r="BVO27" s="99"/>
      <c r="BVP27" s="99"/>
      <c r="BVQ27" s="99"/>
      <c r="BVR27" s="99"/>
      <c r="BVS27" s="99"/>
      <c r="BVT27" s="99"/>
      <c r="BVU27" s="99"/>
      <c r="BVV27" s="99"/>
      <c r="BVW27" s="99"/>
      <c r="BVX27" s="99"/>
      <c r="BVY27" s="99"/>
      <c r="BVZ27" s="99"/>
      <c r="BWA27" s="99"/>
      <c r="BWB27" s="99"/>
      <c r="BWC27" s="99"/>
      <c r="BWD27" s="99"/>
      <c r="BWE27" s="99"/>
      <c r="BWF27" s="99"/>
      <c r="BWG27" s="99"/>
      <c r="BWH27" s="99"/>
      <c r="BWI27" s="99"/>
      <c r="BWJ27" s="99"/>
      <c r="BWK27" s="99"/>
      <c r="BWL27" s="99"/>
      <c r="BWM27" s="99"/>
      <c r="BWN27" s="99"/>
      <c r="BWO27" s="99"/>
      <c r="BWP27" s="99"/>
      <c r="BWQ27" s="99"/>
      <c r="BWR27" s="99"/>
      <c r="BWS27" s="99"/>
      <c r="BWT27" s="99"/>
      <c r="BWU27" s="99"/>
      <c r="BWV27" s="99"/>
      <c r="BWW27" s="99"/>
      <c r="BWX27" s="99"/>
      <c r="BWY27" s="99"/>
      <c r="BWZ27" s="99"/>
      <c r="BXA27" s="99"/>
      <c r="BXB27" s="99"/>
      <c r="BXC27" s="99"/>
      <c r="BXD27" s="99"/>
      <c r="BXE27" s="99"/>
      <c r="BXF27" s="99"/>
      <c r="BXG27" s="99"/>
      <c r="BXH27" s="99"/>
      <c r="BXI27" s="99"/>
      <c r="BXJ27" s="99"/>
      <c r="BXK27" s="99"/>
      <c r="BXL27" s="99"/>
      <c r="BXM27" s="99"/>
      <c r="BXN27" s="99"/>
      <c r="BXO27" s="99"/>
      <c r="BXP27" s="99"/>
      <c r="BXQ27" s="99"/>
      <c r="BXR27" s="99"/>
      <c r="BXS27" s="99"/>
      <c r="BXT27" s="99"/>
      <c r="BXU27" s="99"/>
      <c r="BXV27" s="99"/>
      <c r="BXW27" s="99"/>
      <c r="BXX27" s="99"/>
      <c r="BXY27" s="99"/>
      <c r="BXZ27" s="99"/>
      <c r="BYA27" s="99"/>
      <c r="BYB27" s="99"/>
      <c r="BYC27" s="99"/>
      <c r="BYD27" s="99"/>
      <c r="BYE27" s="99"/>
      <c r="BYF27" s="99"/>
      <c r="BYG27" s="99"/>
      <c r="BYH27" s="99"/>
      <c r="BYI27" s="99"/>
      <c r="BYJ27" s="99"/>
      <c r="BYK27" s="99"/>
      <c r="BYL27" s="99"/>
      <c r="BYM27" s="99"/>
      <c r="BYN27" s="99"/>
      <c r="BYO27" s="99"/>
      <c r="BYP27" s="99"/>
      <c r="BYQ27" s="99"/>
      <c r="BYR27" s="99"/>
      <c r="BYS27" s="99"/>
      <c r="BYT27" s="99"/>
      <c r="BYU27" s="99"/>
      <c r="BYV27" s="99"/>
      <c r="BYW27" s="99"/>
      <c r="BYX27" s="99"/>
      <c r="BYY27" s="99"/>
      <c r="BYZ27" s="99"/>
      <c r="BZA27" s="99"/>
      <c r="BZB27" s="99"/>
      <c r="BZC27" s="99"/>
      <c r="BZD27" s="99"/>
      <c r="BZE27" s="99"/>
      <c r="BZF27" s="99"/>
      <c r="BZG27" s="99"/>
      <c r="BZH27" s="99"/>
      <c r="BZI27" s="99"/>
      <c r="BZJ27" s="99"/>
      <c r="BZK27" s="99"/>
      <c r="BZL27" s="99"/>
      <c r="BZM27" s="99"/>
      <c r="BZN27" s="99"/>
      <c r="BZO27" s="99"/>
      <c r="BZP27" s="99"/>
      <c r="BZQ27" s="99"/>
      <c r="BZR27" s="99"/>
      <c r="BZS27" s="99"/>
      <c r="BZT27" s="99"/>
      <c r="BZU27" s="99"/>
      <c r="BZV27" s="99"/>
      <c r="BZW27" s="99"/>
      <c r="BZX27" s="99"/>
      <c r="BZY27" s="99"/>
      <c r="BZZ27" s="99"/>
      <c r="CAA27" s="99"/>
      <c r="CAB27" s="99"/>
      <c r="CAC27" s="99"/>
      <c r="CAD27" s="99"/>
      <c r="CAE27" s="99"/>
      <c r="CAF27" s="99"/>
      <c r="CAG27" s="99"/>
      <c r="CAH27" s="99"/>
      <c r="CAI27" s="99"/>
      <c r="CAJ27" s="99"/>
      <c r="CAK27" s="99"/>
      <c r="CAL27" s="99"/>
      <c r="CAM27" s="99"/>
      <c r="CAN27" s="99"/>
      <c r="CAO27" s="99"/>
      <c r="CAP27" s="99"/>
      <c r="CAQ27" s="99"/>
      <c r="CAR27" s="99"/>
      <c r="CAS27" s="99"/>
      <c r="CAT27" s="99"/>
      <c r="CAU27" s="99"/>
      <c r="CAV27" s="99"/>
      <c r="CAW27" s="99"/>
      <c r="CAX27" s="99"/>
      <c r="CAY27" s="99"/>
      <c r="CAZ27" s="99"/>
      <c r="CBA27" s="99"/>
      <c r="CBB27" s="99"/>
      <c r="CBC27" s="99"/>
      <c r="CBD27" s="99"/>
      <c r="CBE27" s="99"/>
      <c r="CBF27" s="99"/>
      <c r="CBG27" s="99"/>
      <c r="CBH27" s="99"/>
      <c r="CBI27" s="99"/>
      <c r="CBJ27" s="99"/>
      <c r="CBK27" s="99"/>
      <c r="CBL27" s="99"/>
      <c r="CBM27" s="99"/>
      <c r="CBN27" s="99"/>
      <c r="CBO27" s="99"/>
      <c r="CBP27" s="99"/>
      <c r="CBQ27" s="99"/>
      <c r="CBR27" s="99"/>
      <c r="CBS27" s="99"/>
      <c r="CBT27" s="99"/>
      <c r="CBU27" s="99"/>
      <c r="CBV27" s="99"/>
      <c r="CBW27" s="99"/>
      <c r="CBX27" s="99"/>
      <c r="CBY27" s="99"/>
      <c r="CBZ27" s="99"/>
      <c r="CCA27" s="99"/>
      <c r="CCB27" s="99"/>
      <c r="CCC27" s="99"/>
      <c r="CCD27" s="99"/>
      <c r="CCE27" s="99"/>
      <c r="CCF27" s="99"/>
      <c r="CCG27" s="99"/>
      <c r="CCH27" s="99"/>
      <c r="CCI27" s="99"/>
      <c r="CCJ27" s="99"/>
      <c r="CCK27" s="99"/>
      <c r="CCL27" s="99"/>
      <c r="CCM27" s="99"/>
      <c r="CCN27" s="99"/>
      <c r="CCO27" s="99"/>
      <c r="CCP27" s="99"/>
      <c r="CCQ27" s="99"/>
      <c r="CCR27" s="99"/>
      <c r="CCS27" s="99"/>
      <c r="CCT27" s="99"/>
      <c r="CCU27" s="99"/>
      <c r="CCV27" s="99"/>
      <c r="CCW27" s="99"/>
      <c r="CCX27" s="99"/>
      <c r="CCY27" s="99"/>
      <c r="CCZ27" s="99"/>
      <c r="CDA27" s="99"/>
      <c r="CDB27" s="99"/>
      <c r="CDC27" s="99"/>
      <c r="CDD27" s="99"/>
      <c r="CDE27" s="99"/>
      <c r="CDF27" s="99"/>
      <c r="CDG27" s="99"/>
      <c r="CDH27" s="99"/>
      <c r="CDI27" s="99"/>
      <c r="CDJ27" s="99"/>
      <c r="CDK27" s="99"/>
      <c r="CDL27" s="99"/>
      <c r="CDM27" s="99"/>
      <c r="CDN27" s="99"/>
      <c r="CDO27" s="99"/>
      <c r="CDP27" s="99"/>
      <c r="CDQ27" s="99"/>
      <c r="CDR27" s="99"/>
      <c r="CDS27" s="99"/>
      <c r="CDT27" s="99"/>
      <c r="CDU27" s="99"/>
      <c r="CDV27" s="99"/>
      <c r="CDW27" s="99"/>
      <c r="CDX27" s="99"/>
      <c r="CDY27" s="99"/>
      <c r="CDZ27" s="99"/>
      <c r="CEA27" s="99"/>
      <c r="CEB27" s="99"/>
      <c r="CEC27" s="99"/>
      <c r="CED27" s="99"/>
      <c r="CEE27" s="99"/>
      <c r="CEF27" s="99"/>
      <c r="CEG27" s="99"/>
      <c r="CEH27" s="99"/>
      <c r="CEI27" s="99"/>
      <c r="CEJ27" s="99"/>
      <c r="CEK27" s="99"/>
      <c r="CEL27" s="99"/>
      <c r="CEM27" s="99"/>
      <c r="CEN27" s="99"/>
      <c r="CEO27" s="99"/>
      <c r="CEP27" s="99"/>
      <c r="CEQ27" s="99"/>
      <c r="CER27" s="99"/>
      <c r="CES27" s="99"/>
      <c r="CET27" s="99"/>
      <c r="CEU27" s="99"/>
      <c r="CEV27" s="99"/>
      <c r="CEW27" s="99"/>
      <c r="CEX27" s="99"/>
      <c r="CEY27" s="99"/>
      <c r="CEZ27" s="99"/>
      <c r="CFA27" s="99"/>
      <c r="CFB27" s="99"/>
      <c r="CFC27" s="99"/>
      <c r="CFD27" s="99"/>
      <c r="CFE27" s="99"/>
      <c r="CFF27" s="99"/>
      <c r="CFG27" s="99"/>
      <c r="CFH27" s="99"/>
      <c r="CFI27" s="99"/>
      <c r="CFJ27" s="99"/>
      <c r="CFK27" s="99"/>
      <c r="CFL27" s="99"/>
      <c r="CFM27" s="99"/>
      <c r="CFN27" s="99"/>
      <c r="CFO27" s="99"/>
      <c r="CFP27" s="99"/>
      <c r="CFQ27" s="99"/>
      <c r="CFR27" s="99"/>
      <c r="CFS27" s="99"/>
      <c r="CFT27" s="99"/>
      <c r="CFU27" s="99"/>
      <c r="CFV27" s="99"/>
      <c r="CFW27" s="99"/>
      <c r="CFX27" s="99"/>
      <c r="CFY27" s="99"/>
      <c r="CFZ27" s="99"/>
      <c r="CGA27" s="99"/>
      <c r="CGB27" s="99"/>
      <c r="CGC27" s="99"/>
      <c r="CGD27" s="99"/>
      <c r="CGE27" s="99"/>
      <c r="CGF27" s="99"/>
      <c r="CGG27" s="99"/>
      <c r="CGH27" s="99"/>
      <c r="CGI27" s="99"/>
      <c r="CGJ27" s="99"/>
      <c r="CGK27" s="99"/>
      <c r="CGL27" s="99"/>
      <c r="CGM27" s="99"/>
      <c r="CGN27" s="99"/>
      <c r="CGO27" s="99"/>
      <c r="CGP27" s="99"/>
      <c r="CGQ27" s="99"/>
      <c r="CGR27" s="99"/>
      <c r="CGS27" s="99"/>
      <c r="CGT27" s="99"/>
      <c r="CGU27" s="99"/>
      <c r="CGV27" s="99"/>
      <c r="CGW27" s="99"/>
      <c r="CGX27" s="99"/>
      <c r="CGY27" s="99"/>
      <c r="CGZ27" s="99"/>
      <c r="CHA27" s="99"/>
      <c r="CHB27" s="99"/>
      <c r="CHC27" s="99"/>
      <c r="CHD27" s="99"/>
      <c r="CHE27" s="99"/>
      <c r="CHF27" s="99"/>
      <c r="CHG27" s="99"/>
      <c r="CHH27" s="99"/>
      <c r="CHI27" s="99"/>
      <c r="CHJ27" s="99"/>
      <c r="CHK27" s="99"/>
      <c r="CHL27" s="99"/>
      <c r="CHM27" s="99"/>
      <c r="CHN27" s="99"/>
      <c r="CHO27" s="99"/>
      <c r="CHP27" s="99"/>
      <c r="CHQ27" s="99"/>
      <c r="CHR27" s="99"/>
      <c r="CHS27" s="99"/>
      <c r="CHT27" s="99"/>
      <c r="CHU27" s="99"/>
      <c r="CHV27" s="99"/>
      <c r="CHW27" s="99"/>
      <c r="CHX27" s="99"/>
      <c r="CHY27" s="99"/>
      <c r="CHZ27" s="99"/>
      <c r="CIA27" s="99"/>
      <c r="CIB27" s="99"/>
      <c r="CIC27" s="99"/>
      <c r="CID27" s="99"/>
      <c r="CIE27" s="99"/>
      <c r="CIF27" s="99"/>
      <c r="CIG27" s="99"/>
      <c r="CIH27" s="99"/>
      <c r="CII27" s="99"/>
      <c r="CIJ27" s="99"/>
      <c r="CIK27" s="99"/>
      <c r="CIL27" s="99"/>
      <c r="CIM27" s="99"/>
      <c r="CIN27" s="99"/>
      <c r="CIO27" s="99"/>
      <c r="CIP27" s="99"/>
      <c r="CIQ27" s="99"/>
      <c r="CIR27" s="99"/>
      <c r="CIS27" s="99"/>
      <c r="CIT27" s="99"/>
      <c r="CIU27" s="99"/>
      <c r="CIV27" s="99"/>
      <c r="CIW27" s="99"/>
      <c r="CIX27" s="99"/>
      <c r="CIY27" s="99"/>
      <c r="CIZ27" s="99"/>
      <c r="CJA27" s="99"/>
      <c r="CJB27" s="99"/>
      <c r="CJC27" s="99"/>
      <c r="CJD27" s="99"/>
      <c r="CJE27" s="99"/>
      <c r="CJF27" s="99"/>
      <c r="CJG27" s="99"/>
      <c r="CJH27" s="99"/>
      <c r="CJI27" s="99"/>
      <c r="CJJ27" s="99"/>
      <c r="CJK27" s="99"/>
      <c r="CJL27" s="99"/>
      <c r="CJM27" s="99"/>
      <c r="CJN27" s="99"/>
      <c r="CJO27" s="99"/>
      <c r="CJP27" s="99"/>
      <c r="CJQ27" s="99"/>
      <c r="CJR27" s="99"/>
      <c r="CJS27" s="99"/>
      <c r="CJT27" s="99"/>
      <c r="CJU27" s="99"/>
      <c r="CJV27" s="99"/>
      <c r="CJW27" s="99"/>
      <c r="CJX27" s="99"/>
      <c r="CJY27" s="99"/>
      <c r="CJZ27" s="99"/>
      <c r="CKA27" s="99"/>
      <c r="CKB27" s="99"/>
      <c r="CKC27" s="99"/>
      <c r="CKD27" s="99"/>
      <c r="CKE27" s="99"/>
      <c r="CKF27" s="99"/>
      <c r="CKG27" s="99"/>
      <c r="CKH27" s="99"/>
      <c r="CKI27" s="99"/>
      <c r="CKJ27" s="99"/>
      <c r="CKK27" s="99"/>
      <c r="CKL27" s="99"/>
      <c r="CKM27" s="99"/>
      <c r="CKN27" s="99"/>
      <c r="CKO27" s="99"/>
      <c r="CKP27" s="99"/>
      <c r="CKQ27" s="99"/>
      <c r="CKR27" s="99"/>
      <c r="CKS27" s="99"/>
      <c r="CKT27" s="99"/>
      <c r="CKU27" s="99"/>
      <c r="CKV27" s="99"/>
      <c r="CKW27" s="99"/>
      <c r="CKX27" s="99"/>
      <c r="CKY27" s="99"/>
      <c r="CKZ27" s="99"/>
      <c r="CLA27" s="99"/>
      <c r="CLB27" s="99"/>
      <c r="CLC27" s="99"/>
      <c r="CLD27" s="99"/>
      <c r="CLE27" s="99"/>
      <c r="CLF27" s="99"/>
      <c r="CLG27" s="99"/>
      <c r="CLH27" s="99"/>
      <c r="CLI27" s="99"/>
      <c r="CLJ27" s="99"/>
      <c r="CLK27" s="99"/>
      <c r="CLL27" s="99"/>
      <c r="CLM27" s="99"/>
      <c r="CLN27" s="99"/>
      <c r="CLO27" s="99"/>
      <c r="CLP27" s="99"/>
      <c r="CLQ27" s="99"/>
      <c r="CLR27" s="99"/>
      <c r="CLS27" s="99"/>
      <c r="CLT27" s="99"/>
      <c r="CLU27" s="99"/>
      <c r="CLV27" s="99"/>
      <c r="CLW27" s="99"/>
      <c r="CLX27" s="99"/>
      <c r="CLY27" s="99"/>
      <c r="CLZ27" s="99"/>
      <c r="CMA27" s="99"/>
      <c r="CMB27" s="99"/>
      <c r="CMC27" s="99"/>
      <c r="CMD27" s="99"/>
      <c r="CME27" s="99"/>
      <c r="CMF27" s="99"/>
      <c r="CMG27" s="99"/>
      <c r="CMH27" s="99"/>
      <c r="CMI27" s="99"/>
      <c r="CMJ27" s="99"/>
      <c r="CMK27" s="99"/>
      <c r="CML27" s="99"/>
      <c r="CMM27" s="99"/>
      <c r="CMN27" s="99"/>
      <c r="CMO27" s="99"/>
      <c r="CMP27" s="99"/>
      <c r="CMQ27" s="99"/>
      <c r="CMR27" s="99"/>
      <c r="CMS27" s="99"/>
      <c r="CMT27" s="99"/>
      <c r="CMU27" s="99"/>
      <c r="CMV27" s="99"/>
      <c r="CMW27" s="99"/>
      <c r="CMX27" s="99"/>
      <c r="CMY27" s="99"/>
      <c r="CMZ27" s="99"/>
      <c r="CNA27" s="99"/>
      <c r="CNB27" s="99"/>
      <c r="CNC27" s="99"/>
      <c r="CND27" s="99"/>
      <c r="CNE27" s="99"/>
      <c r="CNF27" s="99"/>
      <c r="CNG27" s="99"/>
      <c r="CNH27" s="99"/>
      <c r="CNI27" s="99"/>
      <c r="CNJ27" s="99"/>
      <c r="CNK27" s="99"/>
      <c r="CNL27" s="99"/>
      <c r="CNM27" s="99"/>
      <c r="CNN27" s="99"/>
      <c r="CNO27" s="99"/>
      <c r="CNP27" s="99"/>
      <c r="CNQ27" s="99"/>
      <c r="CNR27" s="99"/>
      <c r="CNS27" s="99"/>
      <c r="CNT27" s="99"/>
      <c r="CNU27" s="99"/>
      <c r="CNV27" s="99"/>
      <c r="CNW27" s="99"/>
      <c r="CNX27" s="99"/>
      <c r="CNY27" s="99"/>
      <c r="CNZ27" s="99"/>
      <c r="COA27" s="99"/>
      <c r="COB27" s="99"/>
      <c r="COC27" s="99"/>
      <c r="COD27" s="99"/>
      <c r="COE27" s="99"/>
      <c r="COF27" s="99"/>
      <c r="COG27" s="99"/>
      <c r="COH27" s="99"/>
      <c r="COI27" s="99"/>
      <c r="COJ27" s="99"/>
      <c r="COK27" s="99"/>
      <c r="COL27" s="99"/>
      <c r="COM27" s="99"/>
      <c r="CON27" s="99"/>
      <c r="COO27" s="99"/>
      <c r="COP27" s="99"/>
      <c r="COQ27" s="99"/>
      <c r="COR27" s="99"/>
      <c r="COS27" s="99"/>
      <c r="COT27" s="99"/>
      <c r="COU27" s="99"/>
      <c r="COV27" s="99"/>
      <c r="COW27" s="99"/>
      <c r="COX27" s="99"/>
      <c r="COY27" s="99"/>
      <c r="COZ27" s="99"/>
      <c r="CPA27" s="99"/>
      <c r="CPB27" s="99"/>
      <c r="CPC27" s="99"/>
      <c r="CPD27" s="99"/>
      <c r="CPE27" s="99"/>
      <c r="CPF27" s="99"/>
      <c r="CPG27" s="99"/>
      <c r="CPH27" s="99"/>
      <c r="CPI27" s="99"/>
      <c r="CPJ27" s="99"/>
      <c r="CPK27" s="99"/>
      <c r="CPL27" s="99"/>
      <c r="CPM27" s="99"/>
      <c r="CPN27" s="99"/>
      <c r="CPO27" s="99"/>
      <c r="CPP27" s="99"/>
      <c r="CPQ27" s="99"/>
      <c r="CPR27" s="99"/>
      <c r="CPS27" s="99"/>
      <c r="CPT27" s="99"/>
      <c r="CPU27" s="99"/>
      <c r="CPV27" s="99"/>
      <c r="CPW27" s="99"/>
      <c r="CPX27" s="99"/>
      <c r="CPY27" s="99"/>
      <c r="CPZ27" s="99"/>
      <c r="CQA27" s="99"/>
      <c r="CQB27" s="99"/>
      <c r="CQC27" s="99"/>
      <c r="CQD27" s="99"/>
      <c r="CQE27" s="99"/>
      <c r="CQF27" s="99"/>
      <c r="CQG27" s="99"/>
      <c r="CQH27" s="99"/>
      <c r="CQI27" s="99"/>
      <c r="CQJ27" s="99"/>
      <c r="CQK27" s="99"/>
      <c r="CQL27" s="99"/>
      <c r="CQM27" s="99"/>
      <c r="CQN27" s="99"/>
      <c r="CQO27" s="99"/>
      <c r="CQP27" s="99"/>
      <c r="CQQ27" s="99"/>
      <c r="CQR27" s="99"/>
      <c r="CQS27" s="99"/>
      <c r="CQT27" s="99"/>
      <c r="CQU27" s="99"/>
      <c r="CQV27" s="99"/>
      <c r="CQW27" s="99"/>
      <c r="CQX27" s="99"/>
      <c r="CQY27" s="99"/>
      <c r="CQZ27" s="99"/>
      <c r="CRA27" s="99"/>
      <c r="CRB27" s="99"/>
      <c r="CRC27" s="99"/>
      <c r="CRD27" s="99"/>
      <c r="CRE27" s="99"/>
      <c r="CRF27" s="99"/>
      <c r="CRG27" s="99"/>
      <c r="CRH27" s="99"/>
      <c r="CRI27" s="99"/>
      <c r="CRJ27" s="99"/>
      <c r="CRK27" s="99"/>
      <c r="CRL27" s="99"/>
      <c r="CRM27" s="99"/>
      <c r="CRN27" s="99"/>
      <c r="CRO27" s="99"/>
      <c r="CRP27" s="99"/>
      <c r="CRQ27" s="99"/>
      <c r="CRR27" s="99"/>
      <c r="CRS27" s="99"/>
      <c r="CRT27" s="99"/>
      <c r="CRU27" s="99"/>
      <c r="CRV27" s="99"/>
      <c r="CRW27" s="99"/>
      <c r="CRX27" s="99"/>
      <c r="CRY27" s="99"/>
      <c r="CRZ27" s="99"/>
      <c r="CSA27" s="99"/>
      <c r="CSB27" s="99"/>
      <c r="CSC27" s="99"/>
      <c r="CSD27" s="99"/>
      <c r="CSE27" s="99"/>
      <c r="CSF27" s="99"/>
      <c r="CSG27" s="99"/>
      <c r="CSH27" s="99"/>
      <c r="CSI27" s="99"/>
      <c r="CSJ27" s="99"/>
      <c r="CSK27" s="99"/>
      <c r="CSL27" s="99"/>
      <c r="CSM27" s="99"/>
      <c r="CSN27" s="99"/>
      <c r="CSO27" s="99"/>
      <c r="CSP27" s="99"/>
      <c r="CSQ27" s="99"/>
      <c r="CSR27" s="99"/>
      <c r="CSS27" s="99"/>
      <c r="CST27" s="99"/>
      <c r="CSU27" s="99"/>
      <c r="CSV27" s="99"/>
      <c r="CSW27" s="99"/>
      <c r="CSX27" s="99"/>
      <c r="CSY27" s="99"/>
      <c r="CSZ27" s="99"/>
      <c r="CTA27" s="99"/>
      <c r="CTB27" s="99"/>
      <c r="CTC27" s="99"/>
      <c r="CTD27" s="99"/>
      <c r="CTE27" s="99"/>
      <c r="CTF27" s="99"/>
      <c r="CTG27" s="99"/>
      <c r="CTH27" s="99"/>
      <c r="CTI27" s="99"/>
      <c r="CTJ27" s="99"/>
      <c r="CTK27" s="99"/>
      <c r="CTL27" s="99"/>
      <c r="CTM27" s="99"/>
      <c r="CTN27" s="99"/>
      <c r="CTO27" s="99"/>
      <c r="CTP27" s="99"/>
      <c r="CTQ27" s="99"/>
      <c r="CTR27" s="99"/>
      <c r="CTS27" s="99"/>
      <c r="CTT27" s="99"/>
      <c r="CTU27" s="99"/>
      <c r="CTV27" s="99"/>
      <c r="CTW27" s="99"/>
      <c r="CTX27" s="99"/>
      <c r="CTY27" s="99"/>
      <c r="CTZ27" s="99"/>
      <c r="CUA27" s="99"/>
      <c r="CUB27" s="99"/>
      <c r="CUC27" s="99"/>
      <c r="CUD27" s="99"/>
      <c r="CUE27" s="99"/>
      <c r="CUF27" s="99"/>
      <c r="CUG27" s="99"/>
      <c r="CUH27" s="99"/>
      <c r="CUI27" s="99"/>
      <c r="CUJ27" s="99"/>
      <c r="CUK27" s="99"/>
      <c r="CUL27" s="99"/>
      <c r="CUM27" s="99"/>
      <c r="CUN27" s="99"/>
      <c r="CUO27" s="99"/>
      <c r="CUP27" s="99"/>
      <c r="CUQ27" s="99"/>
      <c r="CUR27" s="99"/>
      <c r="CUS27" s="99"/>
      <c r="CUT27" s="99"/>
      <c r="CUU27" s="99"/>
      <c r="CUV27" s="99"/>
      <c r="CUW27" s="99"/>
      <c r="CUX27" s="99"/>
      <c r="CUY27" s="99"/>
      <c r="CUZ27" s="99"/>
      <c r="CVA27" s="99"/>
      <c r="CVB27" s="99"/>
      <c r="CVC27" s="99"/>
      <c r="CVD27" s="99"/>
      <c r="CVE27" s="99"/>
      <c r="CVF27" s="99"/>
      <c r="CVG27" s="99"/>
      <c r="CVH27" s="99"/>
      <c r="CVI27" s="99"/>
      <c r="CVJ27" s="99"/>
      <c r="CVK27" s="99"/>
      <c r="CVL27" s="99"/>
      <c r="CVM27" s="99"/>
      <c r="CVN27" s="99"/>
      <c r="CVO27" s="99"/>
      <c r="CVP27" s="99"/>
      <c r="CVQ27" s="99"/>
      <c r="CVR27" s="99"/>
      <c r="CVS27" s="99"/>
      <c r="CVT27" s="99"/>
      <c r="CVU27" s="99"/>
      <c r="CVV27" s="99"/>
      <c r="CVW27" s="99"/>
      <c r="CVX27" s="99"/>
      <c r="CVY27" s="99"/>
      <c r="CVZ27" s="99"/>
      <c r="CWA27" s="99"/>
      <c r="CWB27" s="99"/>
      <c r="CWC27" s="99"/>
      <c r="CWD27" s="99"/>
      <c r="CWE27" s="99"/>
      <c r="CWF27" s="99"/>
      <c r="CWG27" s="99"/>
      <c r="CWH27" s="99"/>
      <c r="CWI27" s="99"/>
      <c r="CWJ27" s="99"/>
      <c r="CWK27" s="99"/>
      <c r="CWL27" s="99"/>
      <c r="CWM27" s="99"/>
      <c r="CWN27" s="99"/>
      <c r="CWO27" s="99"/>
      <c r="CWP27" s="99"/>
      <c r="CWQ27" s="99"/>
      <c r="CWR27" s="99"/>
      <c r="CWS27" s="99"/>
      <c r="CWT27" s="99"/>
      <c r="CWU27" s="99"/>
      <c r="CWV27" s="99"/>
      <c r="CWW27" s="99"/>
      <c r="CWX27" s="99"/>
      <c r="CWY27" s="99"/>
      <c r="CWZ27" s="99"/>
      <c r="CXA27" s="99"/>
      <c r="CXB27" s="99"/>
      <c r="CXC27" s="99"/>
      <c r="CXD27" s="99"/>
      <c r="CXE27" s="99"/>
      <c r="CXF27" s="99"/>
      <c r="CXG27" s="99"/>
      <c r="CXH27" s="99"/>
      <c r="CXI27" s="99"/>
      <c r="CXJ27" s="99"/>
      <c r="CXK27" s="99"/>
      <c r="CXL27" s="99"/>
      <c r="CXM27" s="99"/>
      <c r="CXN27" s="99"/>
      <c r="CXO27" s="99"/>
      <c r="CXP27" s="99"/>
      <c r="CXQ27" s="99"/>
      <c r="CXR27" s="99"/>
      <c r="CXS27" s="99"/>
      <c r="CXT27" s="99"/>
      <c r="CXU27" s="99"/>
      <c r="CXV27" s="99"/>
      <c r="CXW27" s="99"/>
      <c r="CXX27" s="99"/>
      <c r="CXY27" s="99"/>
      <c r="CXZ27" s="99"/>
      <c r="CYA27" s="99"/>
      <c r="CYB27" s="99"/>
      <c r="CYC27" s="99"/>
      <c r="CYD27" s="99"/>
      <c r="CYE27" s="99"/>
      <c r="CYF27" s="99"/>
      <c r="CYG27" s="99"/>
      <c r="CYH27" s="99"/>
      <c r="CYI27" s="99"/>
      <c r="CYJ27" s="99"/>
      <c r="CYK27" s="99"/>
      <c r="CYL27" s="99"/>
      <c r="CYM27" s="99"/>
      <c r="CYN27" s="99"/>
      <c r="CYO27" s="99"/>
      <c r="CYP27" s="99"/>
      <c r="CYQ27" s="99"/>
      <c r="CYR27" s="99"/>
      <c r="CYS27" s="99"/>
      <c r="CYT27" s="99"/>
      <c r="CYU27" s="99"/>
      <c r="CYV27" s="99"/>
      <c r="CYW27" s="99"/>
      <c r="CYX27" s="99"/>
      <c r="CYY27" s="99"/>
      <c r="CYZ27" s="99"/>
      <c r="CZA27" s="99"/>
      <c r="CZB27" s="99"/>
      <c r="CZC27" s="99"/>
      <c r="CZD27" s="99"/>
      <c r="CZE27" s="99"/>
      <c r="CZF27" s="99"/>
      <c r="CZG27" s="99"/>
      <c r="CZH27" s="99"/>
      <c r="CZI27" s="99"/>
      <c r="CZJ27" s="99"/>
      <c r="CZK27" s="99"/>
      <c r="CZL27" s="99"/>
      <c r="CZM27" s="99"/>
      <c r="CZN27" s="99"/>
      <c r="CZO27" s="99"/>
      <c r="CZP27" s="99"/>
      <c r="CZQ27" s="99"/>
      <c r="CZR27" s="99"/>
      <c r="CZS27" s="99"/>
      <c r="CZT27" s="99"/>
      <c r="CZU27" s="99"/>
      <c r="CZV27" s="99"/>
      <c r="CZW27" s="99"/>
      <c r="CZX27" s="99"/>
      <c r="CZY27" s="99"/>
      <c r="CZZ27" s="99"/>
      <c r="DAA27" s="99"/>
      <c r="DAB27" s="99"/>
      <c r="DAC27" s="99"/>
      <c r="DAD27" s="99"/>
      <c r="DAE27" s="99"/>
      <c r="DAF27" s="99"/>
      <c r="DAG27" s="99"/>
      <c r="DAH27" s="99"/>
      <c r="DAI27" s="99"/>
      <c r="DAJ27" s="99"/>
      <c r="DAK27" s="99"/>
      <c r="DAL27" s="99"/>
      <c r="DAM27" s="99"/>
      <c r="DAN27" s="99"/>
      <c r="DAO27" s="99"/>
      <c r="DAP27" s="99"/>
      <c r="DAQ27" s="99"/>
      <c r="DAR27" s="99"/>
      <c r="DAS27" s="99"/>
      <c r="DAT27" s="99"/>
      <c r="DAU27" s="99"/>
      <c r="DAV27" s="99"/>
      <c r="DAW27" s="99"/>
      <c r="DAX27" s="99"/>
      <c r="DAY27" s="99"/>
      <c r="DAZ27" s="99"/>
      <c r="DBA27" s="99"/>
      <c r="DBB27" s="99"/>
      <c r="DBC27" s="99"/>
      <c r="DBD27" s="99"/>
      <c r="DBE27" s="99"/>
      <c r="DBF27" s="99"/>
      <c r="DBG27" s="99"/>
      <c r="DBH27" s="99"/>
      <c r="DBI27" s="99"/>
      <c r="DBJ27" s="99"/>
      <c r="DBK27" s="99"/>
      <c r="DBL27" s="99"/>
      <c r="DBM27" s="99"/>
      <c r="DBN27" s="99"/>
      <c r="DBO27" s="99"/>
      <c r="DBP27" s="99"/>
      <c r="DBQ27" s="99"/>
      <c r="DBR27" s="99"/>
      <c r="DBS27" s="99"/>
      <c r="DBT27" s="99"/>
      <c r="DBU27" s="99"/>
      <c r="DBV27" s="99"/>
      <c r="DBW27" s="99"/>
      <c r="DBX27" s="99"/>
      <c r="DBY27" s="99"/>
      <c r="DBZ27" s="99"/>
      <c r="DCA27" s="99"/>
      <c r="DCB27" s="99"/>
      <c r="DCC27" s="99"/>
      <c r="DCD27" s="99"/>
      <c r="DCE27" s="99"/>
      <c r="DCF27" s="99"/>
      <c r="DCG27" s="99"/>
      <c r="DCH27" s="99"/>
      <c r="DCI27" s="99"/>
      <c r="DCJ27" s="99"/>
      <c r="DCK27" s="99"/>
      <c r="DCL27" s="99"/>
      <c r="DCM27" s="99"/>
      <c r="DCN27" s="99"/>
      <c r="DCO27" s="99"/>
      <c r="DCP27" s="99"/>
      <c r="DCQ27" s="99"/>
      <c r="DCR27" s="99"/>
      <c r="DCS27" s="99"/>
      <c r="DCT27" s="99"/>
      <c r="DCU27" s="99"/>
      <c r="DCV27" s="99"/>
      <c r="DCW27" s="99"/>
      <c r="DCX27" s="99"/>
      <c r="DCY27" s="99"/>
      <c r="DCZ27" s="99"/>
      <c r="DDA27" s="99"/>
      <c r="DDB27" s="99"/>
      <c r="DDC27" s="99"/>
      <c r="DDD27" s="99"/>
      <c r="DDE27" s="99"/>
      <c r="DDF27" s="99"/>
      <c r="DDG27" s="99"/>
      <c r="DDH27" s="99"/>
      <c r="DDI27" s="99"/>
      <c r="DDJ27" s="99"/>
      <c r="DDK27" s="99"/>
      <c r="DDL27" s="99"/>
      <c r="DDM27" s="99"/>
      <c r="DDN27" s="99"/>
      <c r="DDO27" s="99"/>
      <c r="DDP27" s="99"/>
      <c r="DDQ27" s="99"/>
      <c r="DDR27" s="99"/>
      <c r="DDS27" s="99"/>
      <c r="DDT27" s="99"/>
      <c r="DDU27" s="99"/>
      <c r="DDV27" s="99"/>
      <c r="DDW27" s="99"/>
      <c r="DDX27" s="99"/>
      <c r="DDY27" s="99"/>
      <c r="DDZ27" s="99"/>
      <c r="DEA27" s="99"/>
      <c r="DEB27" s="99"/>
      <c r="DEC27" s="99"/>
      <c r="DED27" s="99"/>
      <c r="DEE27" s="99"/>
      <c r="DEF27" s="99"/>
      <c r="DEG27" s="99"/>
      <c r="DEH27" s="99"/>
      <c r="DEI27" s="99"/>
      <c r="DEJ27" s="99"/>
      <c r="DEK27" s="99"/>
      <c r="DEL27" s="99"/>
      <c r="DEM27" s="99"/>
      <c r="DEN27" s="99"/>
      <c r="DEO27" s="99"/>
      <c r="DEP27" s="99"/>
      <c r="DEQ27" s="99"/>
      <c r="DER27" s="99"/>
      <c r="DES27" s="99"/>
      <c r="DET27" s="99"/>
      <c r="DEU27" s="99"/>
      <c r="DEV27" s="99"/>
      <c r="DEW27" s="99"/>
      <c r="DEX27" s="99"/>
      <c r="DEY27" s="99"/>
      <c r="DEZ27" s="99"/>
      <c r="DFA27" s="99"/>
      <c r="DFB27" s="99"/>
      <c r="DFC27" s="99"/>
      <c r="DFD27" s="99"/>
      <c r="DFE27" s="99"/>
      <c r="DFF27" s="99"/>
      <c r="DFG27" s="99"/>
      <c r="DFH27" s="99"/>
      <c r="DFI27" s="99"/>
      <c r="DFJ27" s="99"/>
      <c r="DFK27" s="99"/>
      <c r="DFL27" s="99"/>
      <c r="DFM27" s="99"/>
      <c r="DFN27" s="99"/>
      <c r="DFO27" s="99"/>
      <c r="DFP27" s="99"/>
      <c r="DFQ27" s="99"/>
      <c r="DFR27" s="99"/>
      <c r="DFS27" s="99"/>
      <c r="DFT27" s="99"/>
      <c r="DFU27" s="99"/>
      <c r="DFV27" s="99"/>
      <c r="DFW27" s="99"/>
      <c r="DFX27" s="99"/>
      <c r="DFY27" s="99"/>
      <c r="DFZ27" s="99"/>
      <c r="DGA27" s="99"/>
      <c r="DGB27" s="99"/>
      <c r="DGC27" s="99"/>
      <c r="DGD27" s="99"/>
      <c r="DGE27" s="99"/>
      <c r="DGF27" s="99"/>
      <c r="DGG27" s="99"/>
      <c r="DGH27" s="99"/>
      <c r="DGI27" s="99"/>
      <c r="DGJ27" s="99"/>
      <c r="DGK27" s="99"/>
      <c r="DGL27" s="99"/>
      <c r="DGM27" s="99"/>
      <c r="DGN27" s="99"/>
      <c r="DGO27" s="99"/>
      <c r="DGP27" s="99"/>
      <c r="DGQ27" s="99"/>
      <c r="DGR27" s="99"/>
      <c r="DGS27" s="99"/>
      <c r="DGT27" s="99"/>
      <c r="DGU27" s="99"/>
      <c r="DGV27" s="99"/>
      <c r="DGW27" s="99"/>
      <c r="DGX27" s="99"/>
      <c r="DGY27" s="99"/>
      <c r="DGZ27" s="99"/>
      <c r="DHA27" s="99"/>
      <c r="DHB27" s="99"/>
      <c r="DHC27" s="99"/>
      <c r="DHD27" s="99"/>
      <c r="DHE27" s="99"/>
      <c r="DHF27" s="99"/>
      <c r="DHG27" s="99"/>
      <c r="DHH27" s="99"/>
      <c r="DHI27" s="99"/>
      <c r="DHJ27" s="99"/>
      <c r="DHK27" s="99"/>
      <c r="DHL27" s="99"/>
      <c r="DHM27" s="99"/>
      <c r="DHN27" s="99"/>
      <c r="DHO27" s="99"/>
      <c r="DHP27" s="99"/>
      <c r="DHQ27" s="99"/>
      <c r="DHR27" s="99"/>
      <c r="DHS27" s="99"/>
      <c r="DHT27" s="99"/>
      <c r="DHU27" s="99"/>
      <c r="DHV27" s="99"/>
      <c r="DHW27" s="99"/>
      <c r="DHX27" s="99"/>
      <c r="DHY27" s="99"/>
      <c r="DHZ27" s="99"/>
      <c r="DIA27" s="99"/>
      <c r="DIB27" s="99"/>
      <c r="DIC27" s="99"/>
      <c r="DID27" s="99"/>
      <c r="DIE27" s="99"/>
      <c r="DIF27" s="99"/>
      <c r="DIG27" s="99"/>
      <c r="DIH27" s="99"/>
      <c r="DII27" s="99"/>
      <c r="DIJ27" s="99"/>
      <c r="DIK27" s="99"/>
      <c r="DIL27" s="99"/>
      <c r="DIM27" s="99"/>
      <c r="DIN27" s="99"/>
      <c r="DIO27" s="99"/>
      <c r="DIP27" s="99"/>
      <c r="DIQ27" s="99"/>
      <c r="DIR27" s="99"/>
      <c r="DIS27" s="99"/>
      <c r="DIT27" s="99"/>
      <c r="DIU27" s="99"/>
      <c r="DIV27" s="99"/>
      <c r="DIW27" s="99"/>
      <c r="DIX27" s="99"/>
      <c r="DIY27" s="99"/>
      <c r="DIZ27" s="99"/>
      <c r="DJA27" s="99"/>
      <c r="DJB27" s="99"/>
      <c r="DJC27" s="99"/>
      <c r="DJD27" s="99"/>
      <c r="DJE27" s="99"/>
      <c r="DJF27" s="99"/>
      <c r="DJG27" s="99"/>
      <c r="DJH27" s="99"/>
      <c r="DJI27" s="99"/>
      <c r="DJJ27" s="99"/>
      <c r="DJK27" s="99"/>
      <c r="DJL27" s="99"/>
      <c r="DJM27" s="99"/>
      <c r="DJN27" s="99"/>
      <c r="DJO27" s="99"/>
      <c r="DJP27" s="99"/>
      <c r="DJQ27" s="99"/>
      <c r="DJR27" s="99"/>
      <c r="DJS27" s="99"/>
      <c r="DJT27" s="99"/>
      <c r="DJU27" s="99"/>
      <c r="DJV27" s="99"/>
      <c r="DJW27" s="99"/>
      <c r="DJX27" s="99"/>
      <c r="DJY27" s="99"/>
      <c r="DJZ27" s="99"/>
      <c r="DKA27" s="99"/>
      <c r="DKB27" s="99"/>
      <c r="DKC27" s="99"/>
      <c r="DKD27" s="99"/>
      <c r="DKE27" s="99"/>
      <c r="DKF27" s="99"/>
      <c r="DKG27" s="99"/>
      <c r="DKH27" s="99"/>
      <c r="DKI27" s="99"/>
      <c r="DKJ27" s="99"/>
      <c r="DKK27" s="99"/>
      <c r="DKL27" s="99"/>
      <c r="DKM27" s="99"/>
      <c r="DKN27" s="99"/>
      <c r="DKO27" s="99"/>
      <c r="DKP27" s="99"/>
      <c r="DKQ27" s="99"/>
      <c r="DKR27" s="99"/>
      <c r="DKS27" s="99"/>
      <c r="DKT27" s="99"/>
      <c r="DKU27" s="99"/>
      <c r="DKV27" s="99"/>
      <c r="DKW27" s="99"/>
      <c r="DKX27" s="99"/>
      <c r="DKY27" s="99"/>
      <c r="DKZ27" s="99"/>
      <c r="DLA27" s="99"/>
      <c r="DLB27" s="99"/>
      <c r="DLC27" s="99"/>
      <c r="DLD27" s="99"/>
      <c r="DLE27" s="99"/>
      <c r="DLF27" s="99"/>
      <c r="DLG27" s="99"/>
      <c r="DLH27" s="99"/>
      <c r="DLI27" s="99"/>
      <c r="DLJ27" s="99"/>
      <c r="DLK27" s="99"/>
      <c r="DLL27" s="99"/>
      <c r="DLM27" s="99"/>
      <c r="DLN27" s="99"/>
      <c r="DLO27" s="99"/>
      <c r="DLP27" s="99"/>
      <c r="DLQ27" s="99"/>
      <c r="DLR27" s="99"/>
      <c r="DLS27" s="99"/>
      <c r="DLT27" s="99"/>
      <c r="DLU27" s="99"/>
      <c r="DLV27" s="99"/>
      <c r="DLW27" s="99"/>
      <c r="DLX27" s="99"/>
      <c r="DLY27" s="99"/>
      <c r="DLZ27" s="99"/>
      <c r="DMA27" s="99"/>
      <c r="DMB27" s="99"/>
      <c r="DMC27" s="99"/>
      <c r="DMD27" s="99"/>
      <c r="DME27" s="99"/>
      <c r="DMF27" s="99"/>
      <c r="DMG27" s="99"/>
      <c r="DMH27" s="99"/>
      <c r="DMI27" s="99"/>
      <c r="DMJ27" s="99"/>
      <c r="DMK27" s="99"/>
      <c r="DML27" s="99"/>
      <c r="DMM27" s="99"/>
      <c r="DMN27" s="99"/>
      <c r="DMO27" s="99"/>
      <c r="DMP27" s="99"/>
      <c r="DMQ27" s="99"/>
      <c r="DMR27" s="99"/>
      <c r="DMS27" s="99"/>
      <c r="DMT27" s="99"/>
      <c r="DMU27" s="99"/>
      <c r="DMV27" s="99"/>
      <c r="DMW27" s="99"/>
      <c r="DMX27" s="99"/>
      <c r="DMY27" s="99"/>
      <c r="DMZ27" s="99"/>
      <c r="DNA27" s="99"/>
      <c r="DNB27" s="99"/>
      <c r="DNC27" s="99"/>
      <c r="DND27" s="99"/>
      <c r="DNE27" s="99"/>
      <c r="DNF27" s="99"/>
      <c r="DNG27" s="99"/>
      <c r="DNH27" s="99"/>
      <c r="DNI27" s="99"/>
      <c r="DNJ27" s="99"/>
      <c r="DNK27" s="99"/>
      <c r="DNL27" s="99"/>
      <c r="DNM27" s="99"/>
      <c r="DNN27" s="99"/>
      <c r="DNO27" s="99"/>
      <c r="DNP27" s="99"/>
      <c r="DNQ27" s="99"/>
      <c r="DNR27" s="99"/>
      <c r="DNS27" s="99"/>
      <c r="DNT27" s="99"/>
      <c r="DNU27" s="99"/>
      <c r="DNV27" s="99"/>
      <c r="DNW27" s="99"/>
      <c r="DNX27" s="99"/>
      <c r="DNY27" s="99"/>
      <c r="DNZ27" s="99"/>
      <c r="DOA27" s="99"/>
      <c r="DOB27" s="99"/>
      <c r="DOC27" s="99"/>
      <c r="DOD27" s="99"/>
      <c r="DOE27" s="99"/>
      <c r="DOF27" s="99"/>
      <c r="DOG27" s="99"/>
      <c r="DOH27" s="99"/>
      <c r="DOI27" s="99"/>
      <c r="DOJ27" s="99"/>
      <c r="DOK27" s="99"/>
      <c r="DOL27" s="99"/>
      <c r="DOM27" s="99"/>
      <c r="DON27" s="99"/>
      <c r="DOO27" s="99"/>
      <c r="DOP27" s="99"/>
      <c r="DOQ27" s="99"/>
      <c r="DOR27" s="99"/>
      <c r="DOS27" s="99"/>
      <c r="DOT27" s="99"/>
      <c r="DOU27" s="99"/>
      <c r="DOV27" s="99"/>
      <c r="DOW27" s="99"/>
      <c r="DOX27" s="99"/>
      <c r="DOY27" s="99"/>
      <c r="DOZ27" s="99"/>
      <c r="DPA27" s="99"/>
      <c r="DPB27" s="99"/>
      <c r="DPC27" s="99"/>
      <c r="DPD27" s="99"/>
      <c r="DPE27" s="99"/>
      <c r="DPF27" s="99"/>
      <c r="DPG27" s="99"/>
      <c r="DPH27" s="99"/>
      <c r="DPI27" s="99"/>
      <c r="DPJ27" s="99"/>
      <c r="DPK27" s="99"/>
      <c r="DPL27" s="99"/>
      <c r="DPM27" s="99"/>
      <c r="DPN27" s="99"/>
      <c r="DPO27" s="99"/>
      <c r="DPP27" s="99"/>
      <c r="DPQ27" s="99"/>
      <c r="DPR27" s="99"/>
      <c r="DPS27" s="99"/>
      <c r="DPT27" s="99"/>
      <c r="DPU27" s="99"/>
      <c r="DPV27" s="99"/>
      <c r="DPW27" s="99"/>
      <c r="DPX27" s="99"/>
      <c r="DPY27" s="99"/>
      <c r="DPZ27" s="99"/>
      <c r="DQA27" s="99"/>
      <c r="DQB27" s="99"/>
      <c r="DQC27" s="99"/>
      <c r="DQD27" s="99"/>
      <c r="DQE27" s="99"/>
      <c r="DQF27" s="99"/>
      <c r="DQG27" s="99"/>
      <c r="DQH27" s="99"/>
      <c r="DQI27" s="99"/>
      <c r="DQJ27" s="99"/>
      <c r="DQK27" s="99"/>
      <c r="DQL27" s="99"/>
      <c r="DQM27" s="99"/>
      <c r="DQN27" s="99"/>
      <c r="DQO27" s="99"/>
      <c r="DQP27" s="99"/>
      <c r="DQQ27" s="99"/>
      <c r="DQR27" s="99"/>
      <c r="DQS27" s="99"/>
      <c r="DQT27" s="99"/>
      <c r="DQU27" s="99"/>
      <c r="DQV27" s="99"/>
      <c r="DQW27" s="99"/>
      <c r="DQX27" s="99"/>
      <c r="DQY27" s="99"/>
      <c r="DQZ27" s="99"/>
      <c r="DRA27" s="99"/>
      <c r="DRB27" s="99"/>
      <c r="DRC27" s="99"/>
      <c r="DRD27" s="99"/>
      <c r="DRE27" s="99"/>
      <c r="DRF27" s="99"/>
      <c r="DRG27" s="99"/>
      <c r="DRH27" s="99"/>
      <c r="DRI27" s="99"/>
      <c r="DRJ27" s="99"/>
      <c r="DRK27" s="99"/>
      <c r="DRL27" s="99"/>
      <c r="DRM27" s="99"/>
      <c r="DRN27" s="99"/>
      <c r="DRO27" s="99"/>
      <c r="DRP27" s="99"/>
      <c r="DRQ27" s="99"/>
      <c r="DRR27" s="99"/>
      <c r="DRS27" s="99"/>
      <c r="DRT27" s="99"/>
      <c r="DRU27" s="99"/>
      <c r="DRV27" s="99"/>
      <c r="DRW27" s="99"/>
      <c r="DRX27" s="99"/>
      <c r="DRY27" s="99"/>
      <c r="DRZ27" s="99"/>
      <c r="DSA27" s="99"/>
      <c r="DSB27" s="99"/>
      <c r="DSC27" s="99"/>
      <c r="DSD27" s="99"/>
      <c r="DSE27" s="99"/>
      <c r="DSF27" s="99"/>
      <c r="DSG27" s="99"/>
      <c r="DSH27" s="99"/>
      <c r="DSI27" s="99"/>
      <c r="DSJ27" s="99"/>
      <c r="DSK27" s="99"/>
      <c r="DSL27" s="99"/>
      <c r="DSM27" s="99"/>
      <c r="DSN27" s="99"/>
      <c r="DSO27" s="99"/>
      <c r="DSP27" s="99"/>
      <c r="DSQ27" s="99"/>
      <c r="DSR27" s="99"/>
      <c r="DSS27" s="99"/>
      <c r="DST27" s="99"/>
      <c r="DSU27" s="99"/>
      <c r="DSV27" s="99"/>
      <c r="DSW27" s="99"/>
      <c r="DSX27" s="99"/>
      <c r="DSY27" s="99"/>
      <c r="DSZ27" s="99"/>
      <c r="DTA27" s="99"/>
      <c r="DTB27" s="99"/>
      <c r="DTC27" s="99"/>
      <c r="DTD27" s="99"/>
      <c r="DTE27" s="99"/>
      <c r="DTF27" s="99"/>
      <c r="DTG27" s="99"/>
      <c r="DTH27" s="99"/>
      <c r="DTI27" s="99"/>
      <c r="DTJ27" s="99"/>
      <c r="DTK27" s="99"/>
      <c r="DTL27" s="99"/>
      <c r="DTM27" s="99"/>
      <c r="DTN27" s="99"/>
      <c r="DTO27" s="99"/>
      <c r="DTP27" s="99"/>
      <c r="DTQ27" s="99"/>
      <c r="DTR27" s="99"/>
      <c r="DTS27" s="99"/>
      <c r="DTT27" s="99"/>
      <c r="DTU27" s="99"/>
      <c r="DTV27" s="99"/>
      <c r="DTW27" s="99"/>
      <c r="DTX27" s="99"/>
      <c r="DTY27" s="99"/>
      <c r="DTZ27" s="99"/>
      <c r="DUA27" s="99"/>
      <c r="DUB27" s="99"/>
      <c r="DUC27" s="99"/>
      <c r="DUD27" s="99"/>
      <c r="DUE27" s="99"/>
      <c r="DUF27" s="99"/>
      <c r="DUG27" s="99"/>
      <c r="DUH27" s="99"/>
      <c r="DUI27" s="99"/>
      <c r="DUJ27" s="99"/>
      <c r="DUK27" s="99"/>
      <c r="DUL27" s="99"/>
      <c r="DUM27" s="99"/>
      <c r="DUN27" s="99"/>
      <c r="DUO27" s="99"/>
      <c r="DUP27" s="99"/>
      <c r="DUQ27" s="99"/>
      <c r="DUR27" s="99"/>
      <c r="DUS27" s="99"/>
      <c r="DUT27" s="99"/>
      <c r="DUU27" s="99"/>
      <c r="DUV27" s="99"/>
      <c r="DUW27" s="99"/>
      <c r="DUX27" s="99"/>
      <c r="DUY27" s="99"/>
      <c r="DUZ27" s="99"/>
      <c r="DVA27" s="99"/>
      <c r="DVB27" s="99"/>
      <c r="DVC27" s="99"/>
      <c r="DVD27" s="99"/>
      <c r="DVE27" s="99"/>
      <c r="DVF27" s="99"/>
      <c r="DVG27" s="99"/>
      <c r="DVH27" s="99"/>
      <c r="DVI27" s="99"/>
      <c r="DVJ27" s="99"/>
      <c r="DVK27" s="99"/>
      <c r="DVL27" s="99"/>
      <c r="DVM27" s="99"/>
      <c r="DVN27" s="99"/>
      <c r="DVO27" s="99"/>
      <c r="DVP27" s="99"/>
      <c r="DVQ27" s="99"/>
      <c r="DVR27" s="99"/>
      <c r="DVS27" s="99"/>
      <c r="DVT27" s="99"/>
      <c r="DVU27" s="99"/>
      <c r="DVV27" s="99"/>
      <c r="DVW27" s="99"/>
      <c r="DVX27" s="99"/>
      <c r="DVY27" s="99"/>
      <c r="DVZ27" s="99"/>
      <c r="DWA27" s="99"/>
      <c r="DWB27" s="99"/>
      <c r="DWC27" s="99"/>
      <c r="DWD27" s="99"/>
      <c r="DWE27" s="99"/>
      <c r="DWF27" s="99"/>
      <c r="DWG27" s="99"/>
      <c r="DWH27" s="99"/>
      <c r="DWI27" s="99"/>
      <c r="DWJ27" s="99"/>
      <c r="DWK27" s="99"/>
      <c r="DWL27" s="99"/>
      <c r="DWM27" s="99"/>
      <c r="DWN27" s="99"/>
      <c r="DWO27" s="99"/>
      <c r="DWP27" s="99"/>
      <c r="DWQ27" s="99"/>
      <c r="DWR27" s="99"/>
      <c r="DWS27" s="99"/>
      <c r="DWT27" s="99"/>
      <c r="DWU27" s="99"/>
      <c r="DWV27" s="99"/>
      <c r="DWW27" s="99"/>
      <c r="DWX27" s="99"/>
      <c r="DWY27" s="99"/>
      <c r="DWZ27" s="99"/>
      <c r="DXA27" s="99"/>
      <c r="DXB27" s="99"/>
      <c r="DXC27" s="99"/>
      <c r="DXD27" s="99"/>
      <c r="DXE27" s="99"/>
      <c r="DXF27" s="99"/>
      <c r="DXG27" s="99"/>
      <c r="DXH27" s="99"/>
      <c r="DXI27" s="99"/>
      <c r="DXJ27" s="99"/>
      <c r="DXK27" s="99"/>
      <c r="DXL27" s="99"/>
      <c r="DXM27" s="99"/>
      <c r="DXN27" s="99"/>
      <c r="DXO27" s="99"/>
      <c r="DXP27" s="99"/>
      <c r="DXQ27" s="99"/>
      <c r="DXR27" s="99"/>
      <c r="DXS27" s="99"/>
      <c r="DXT27" s="99"/>
      <c r="DXU27" s="99"/>
      <c r="DXV27" s="99"/>
      <c r="DXW27" s="99"/>
      <c r="DXX27" s="99"/>
      <c r="DXY27" s="99"/>
      <c r="DXZ27" s="99"/>
      <c r="DYA27" s="99"/>
      <c r="DYB27" s="99"/>
      <c r="DYC27" s="99"/>
      <c r="DYD27" s="99"/>
      <c r="DYE27" s="99"/>
      <c r="DYF27" s="99"/>
      <c r="DYG27" s="99"/>
      <c r="DYH27" s="99"/>
      <c r="DYI27" s="99"/>
      <c r="DYJ27" s="99"/>
      <c r="DYK27" s="99"/>
      <c r="DYL27" s="99"/>
      <c r="DYM27" s="99"/>
      <c r="DYN27" s="99"/>
      <c r="DYO27" s="99"/>
      <c r="DYP27" s="99"/>
      <c r="DYQ27" s="99"/>
      <c r="DYR27" s="99"/>
      <c r="DYS27" s="99"/>
      <c r="DYT27" s="99"/>
      <c r="DYU27" s="99"/>
      <c r="DYV27" s="99"/>
      <c r="DYW27" s="99"/>
      <c r="DYX27" s="99"/>
      <c r="DYY27" s="99"/>
      <c r="DYZ27" s="99"/>
      <c r="DZA27" s="99"/>
      <c r="DZB27" s="99"/>
      <c r="DZC27" s="99"/>
      <c r="DZD27" s="99"/>
      <c r="DZE27" s="99"/>
      <c r="DZF27" s="99"/>
      <c r="DZG27" s="99"/>
      <c r="DZH27" s="99"/>
      <c r="DZI27" s="99"/>
      <c r="DZJ27" s="99"/>
      <c r="DZK27" s="99"/>
      <c r="DZL27" s="99"/>
      <c r="DZM27" s="99"/>
      <c r="DZN27" s="99"/>
      <c r="DZO27" s="99"/>
      <c r="DZP27" s="99"/>
      <c r="DZQ27" s="99"/>
      <c r="DZR27" s="99"/>
      <c r="DZS27" s="99"/>
      <c r="DZT27" s="99"/>
      <c r="DZU27" s="99"/>
      <c r="DZV27" s="99"/>
      <c r="DZW27" s="99"/>
      <c r="DZX27" s="99"/>
      <c r="DZY27" s="99"/>
      <c r="DZZ27" s="99"/>
      <c r="EAA27" s="99"/>
      <c r="EAB27" s="99"/>
      <c r="EAC27" s="99"/>
      <c r="EAD27" s="99"/>
      <c r="EAE27" s="99"/>
      <c r="EAF27" s="99"/>
      <c r="EAG27" s="99"/>
      <c r="EAH27" s="99"/>
      <c r="EAI27" s="99"/>
      <c r="EAJ27" s="99"/>
      <c r="EAK27" s="99"/>
      <c r="EAL27" s="99"/>
      <c r="EAM27" s="99"/>
      <c r="EAN27" s="99"/>
      <c r="EAO27" s="99"/>
      <c r="EAP27" s="99"/>
      <c r="EAQ27" s="99"/>
      <c r="EAR27" s="99"/>
      <c r="EAS27" s="99"/>
      <c r="EAT27" s="99"/>
      <c r="EAU27" s="99"/>
      <c r="EAV27" s="99"/>
      <c r="EAW27" s="99"/>
      <c r="EAX27" s="99"/>
      <c r="EAY27" s="99"/>
      <c r="EAZ27" s="99"/>
      <c r="EBA27" s="99"/>
      <c r="EBB27" s="99"/>
      <c r="EBC27" s="99"/>
      <c r="EBD27" s="99"/>
      <c r="EBE27" s="99"/>
      <c r="EBF27" s="99"/>
      <c r="EBG27" s="99"/>
      <c r="EBH27" s="99"/>
      <c r="EBI27" s="99"/>
      <c r="EBJ27" s="99"/>
      <c r="EBK27" s="99"/>
      <c r="EBL27" s="99"/>
      <c r="EBM27" s="99"/>
      <c r="EBN27" s="99"/>
      <c r="EBO27" s="99"/>
      <c r="EBP27" s="99"/>
      <c r="EBQ27" s="99"/>
      <c r="EBR27" s="99"/>
      <c r="EBS27" s="99"/>
      <c r="EBT27" s="99"/>
      <c r="EBU27" s="99"/>
      <c r="EBV27" s="99"/>
      <c r="EBW27" s="99"/>
      <c r="EBX27" s="99"/>
      <c r="EBY27" s="99"/>
      <c r="EBZ27" s="99"/>
      <c r="ECA27" s="99"/>
      <c r="ECB27" s="99"/>
      <c r="ECC27" s="99"/>
      <c r="ECD27" s="99"/>
      <c r="ECE27" s="99"/>
      <c r="ECF27" s="99"/>
      <c r="ECG27" s="99"/>
      <c r="ECH27" s="99"/>
      <c r="ECI27" s="99"/>
      <c r="ECJ27" s="99"/>
      <c r="ECK27" s="99"/>
      <c r="ECL27" s="99"/>
      <c r="ECM27" s="99"/>
      <c r="ECN27" s="99"/>
      <c r="ECO27" s="99"/>
      <c r="ECP27" s="99"/>
      <c r="ECQ27" s="99"/>
      <c r="ECR27" s="99"/>
      <c r="ECS27" s="99"/>
      <c r="ECT27" s="99"/>
      <c r="ECU27" s="99"/>
      <c r="ECV27" s="99"/>
      <c r="ECW27" s="99"/>
      <c r="ECX27" s="99"/>
      <c r="ECY27" s="99"/>
      <c r="ECZ27" s="99"/>
      <c r="EDA27" s="99"/>
      <c r="EDB27" s="99"/>
      <c r="EDC27" s="99"/>
      <c r="EDD27" s="99"/>
      <c r="EDE27" s="99"/>
      <c r="EDF27" s="99"/>
      <c r="EDG27" s="99"/>
      <c r="EDH27" s="99"/>
      <c r="EDI27" s="99"/>
      <c r="EDJ27" s="99"/>
      <c r="EDK27" s="99"/>
      <c r="EDL27" s="99"/>
      <c r="EDM27" s="99"/>
      <c r="EDN27" s="99"/>
      <c r="EDO27" s="99"/>
      <c r="EDP27" s="99"/>
      <c r="EDQ27" s="99"/>
      <c r="EDR27" s="99"/>
      <c r="EDS27" s="99"/>
      <c r="EDT27" s="99"/>
      <c r="EDU27" s="99"/>
      <c r="EDV27" s="99"/>
      <c r="EDW27" s="99"/>
      <c r="EDX27" s="99"/>
      <c r="EDY27" s="99"/>
      <c r="EDZ27" s="99"/>
      <c r="EEA27" s="99"/>
      <c r="EEB27" s="99"/>
      <c r="EEC27" s="99"/>
      <c r="EED27" s="99"/>
      <c r="EEE27" s="99"/>
      <c r="EEF27" s="99"/>
      <c r="EEG27" s="99"/>
      <c r="EEH27" s="99"/>
      <c r="EEI27" s="99"/>
      <c r="EEJ27" s="99"/>
      <c r="EEK27" s="99"/>
      <c r="EEL27" s="99"/>
      <c r="EEM27" s="99"/>
      <c r="EEN27" s="99"/>
      <c r="EEO27" s="99"/>
      <c r="EEP27" s="99"/>
      <c r="EEQ27" s="99"/>
      <c r="EER27" s="99"/>
      <c r="EES27" s="99"/>
      <c r="EET27" s="99"/>
      <c r="EEU27" s="99"/>
      <c r="EEV27" s="99"/>
      <c r="EEW27" s="99"/>
      <c r="EEX27" s="99"/>
      <c r="EEY27" s="99"/>
      <c r="EEZ27" s="99"/>
      <c r="EFA27" s="99"/>
      <c r="EFB27" s="99"/>
      <c r="EFC27" s="99"/>
      <c r="EFD27" s="99"/>
      <c r="EFE27" s="99"/>
      <c r="EFF27" s="99"/>
      <c r="EFG27" s="99"/>
      <c r="EFH27" s="99"/>
      <c r="EFI27" s="99"/>
      <c r="EFJ27" s="99"/>
      <c r="EFK27" s="99"/>
      <c r="EFL27" s="99"/>
      <c r="EFM27" s="99"/>
      <c r="EFN27" s="99"/>
      <c r="EFO27" s="99"/>
      <c r="EFP27" s="99"/>
      <c r="EFQ27" s="99"/>
      <c r="EFR27" s="99"/>
      <c r="EFS27" s="99"/>
      <c r="EFT27" s="99"/>
      <c r="EFU27" s="99"/>
      <c r="EFV27" s="99"/>
      <c r="EFW27" s="99"/>
      <c r="EFX27" s="99"/>
      <c r="EFY27" s="99"/>
      <c r="EFZ27" s="99"/>
      <c r="EGA27" s="99"/>
      <c r="EGB27" s="99"/>
      <c r="EGC27" s="99"/>
      <c r="EGD27" s="99"/>
      <c r="EGE27" s="99"/>
      <c r="EGF27" s="99"/>
      <c r="EGG27" s="99"/>
      <c r="EGH27" s="99"/>
      <c r="EGI27" s="99"/>
      <c r="EGJ27" s="99"/>
      <c r="EGK27" s="99"/>
      <c r="EGL27" s="99"/>
      <c r="EGM27" s="99"/>
      <c r="EGN27" s="99"/>
      <c r="EGO27" s="99"/>
      <c r="EGP27" s="99"/>
      <c r="EGQ27" s="99"/>
      <c r="EGR27" s="99"/>
      <c r="EGS27" s="99"/>
      <c r="EGT27" s="99"/>
      <c r="EGU27" s="99"/>
      <c r="EGV27" s="99"/>
      <c r="EGW27" s="99"/>
      <c r="EGX27" s="99"/>
      <c r="EGY27" s="99"/>
      <c r="EGZ27" s="99"/>
      <c r="EHA27" s="99"/>
      <c r="EHB27" s="99"/>
      <c r="EHC27" s="99"/>
      <c r="EHD27" s="99"/>
      <c r="EHE27" s="99"/>
      <c r="EHF27" s="99"/>
      <c r="EHG27" s="99"/>
      <c r="EHH27" s="99"/>
      <c r="EHI27" s="99"/>
      <c r="EHJ27" s="99"/>
      <c r="EHK27" s="99"/>
      <c r="EHL27" s="99"/>
      <c r="EHM27" s="99"/>
      <c r="EHN27" s="99"/>
      <c r="EHO27" s="99"/>
      <c r="EHP27" s="99"/>
      <c r="EHQ27" s="99"/>
      <c r="EHR27" s="99"/>
      <c r="EHS27" s="99"/>
      <c r="EHT27" s="99"/>
      <c r="EHU27" s="99"/>
      <c r="EHV27" s="99"/>
      <c r="EHW27" s="99"/>
      <c r="EHX27" s="99"/>
      <c r="EHY27" s="99"/>
      <c r="EHZ27" s="99"/>
      <c r="EIA27" s="99"/>
      <c r="EIB27" s="99"/>
      <c r="EIC27" s="99"/>
      <c r="EID27" s="99"/>
      <c r="EIE27" s="99"/>
      <c r="EIF27" s="99"/>
      <c r="EIG27" s="99"/>
      <c r="EIH27" s="99"/>
      <c r="EII27" s="99"/>
      <c r="EIJ27" s="99"/>
      <c r="EIK27" s="99"/>
      <c r="EIL27" s="99"/>
      <c r="EIM27" s="99"/>
      <c r="EIN27" s="99"/>
      <c r="EIO27" s="99"/>
      <c r="EIP27" s="99"/>
      <c r="EIQ27" s="99"/>
      <c r="EIR27" s="99"/>
      <c r="EIS27" s="99"/>
      <c r="EIT27" s="99"/>
      <c r="EIU27" s="99"/>
      <c r="EIV27" s="99"/>
      <c r="EIW27" s="99"/>
      <c r="EIX27" s="99"/>
      <c r="EIY27" s="99"/>
      <c r="EIZ27" s="99"/>
      <c r="EJA27" s="99"/>
      <c r="EJB27" s="99"/>
      <c r="EJC27" s="99"/>
      <c r="EJD27" s="99"/>
      <c r="EJE27" s="99"/>
      <c r="EJF27" s="99"/>
      <c r="EJG27" s="99"/>
      <c r="EJH27" s="99"/>
      <c r="EJI27" s="99"/>
      <c r="EJJ27" s="99"/>
      <c r="EJK27" s="99"/>
      <c r="EJL27" s="99"/>
      <c r="EJM27" s="99"/>
      <c r="EJN27" s="99"/>
      <c r="EJO27" s="99"/>
      <c r="EJP27" s="99"/>
      <c r="EJQ27" s="99"/>
      <c r="EJR27" s="99"/>
      <c r="EJS27" s="99"/>
      <c r="EJT27" s="99"/>
      <c r="EJU27" s="99"/>
      <c r="EJV27" s="99"/>
      <c r="EJW27" s="99"/>
      <c r="EJX27" s="99"/>
      <c r="EJY27" s="99"/>
      <c r="EJZ27" s="99"/>
      <c r="EKA27" s="99"/>
      <c r="EKB27" s="99"/>
      <c r="EKC27" s="99"/>
      <c r="EKD27" s="99"/>
      <c r="EKE27" s="99"/>
      <c r="EKF27" s="99"/>
      <c r="EKG27" s="99"/>
      <c r="EKH27" s="99"/>
      <c r="EKI27" s="99"/>
      <c r="EKJ27" s="99"/>
      <c r="EKK27" s="99"/>
      <c r="EKL27" s="99"/>
      <c r="EKM27" s="99"/>
      <c r="EKN27" s="99"/>
      <c r="EKO27" s="99"/>
      <c r="EKP27" s="99"/>
      <c r="EKQ27" s="99"/>
      <c r="EKR27" s="99"/>
      <c r="EKS27" s="99"/>
      <c r="EKT27" s="99"/>
      <c r="EKU27" s="99"/>
      <c r="EKV27" s="99"/>
      <c r="EKW27" s="99"/>
      <c r="EKX27" s="99"/>
      <c r="EKY27" s="99"/>
      <c r="EKZ27" s="99"/>
      <c r="ELA27" s="99"/>
      <c r="ELB27" s="99"/>
      <c r="ELC27" s="99"/>
      <c r="ELD27" s="99"/>
      <c r="ELE27" s="99"/>
      <c r="ELF27" s="99"/>
      <c r="ELG27" s="99"/>
      <c r="ELH27" s="99"/>
      <c r="ELI27" s="99"/>
      <c r="ELJ27" s="99"/>
      <c r="ELK27" s="99"/>
      <c r="ELL27" s="99"/>
      <c r="ELM27" s="99"/>
      <c r="ELN27" s="99"/>
      <c r="ELO27" s="99"/>
      <c r="ELP27" s="99"/>
      <c r="ELQ27" s="99"/>
      <c r="ELR27" s="99"/>
      <c r="ELS27" s="99"/>
      <c r="ELT27" s="99"/>
      <c r="ELU27" s="99"/>
      <c r="ELV27" s="99"/>
      <c r="ELW27" s="99"/>
      <c r="ELX27" s="99"/>
      <c r="ELY27" s="99"/>
      <c r="ELZ27" s="99"/>
      <c r="EMA27" s="99"/>
      <c r="EMB27" s="99"/>
      <c r="EMC27" s="99"/>
      <c r="EMD27" s="99"/>
      <c r="EME27" s="99"/>
      <c r="EMF27" s="99"/>
      <c r="EMG27" s="99"/>
      <c r="EMH27" s="99"/>
      <c r="EMI27" s="99"/>
      <c r="EMJ27" s="99"/>
      <c r="EMK27" s="99"/>
      <c r="EML27" s="99"/>
      <c r="EMM27" s="99"/>
      <c r="EMN27" s="99"/>
      <c r="EMO27" s="99"/>
      <c r="EMP27" s="99"/>
      <c r="EMQ27" s="99"/>
      <c r="EMR27" s="99"/>
      <c r="EMS27" s="99"/>
      <c r="EMT27" s="99"/>
      <c r="EMU27" s="99"/>
      <c r="EMV27" s="99"/>
      <c r="EMW27" s="99"/>
      <c r="EMX27" s="99"/>
      <c r="EMY27" s="99"/>
      <c r="EMZ27" s="99"/>
      <c r="ENA27" s="99"/>
      <c r="ENB27" s="99"/>
      <c r="ENC27" s="99"/>
      <c r="END27" s="99"/>
      <c r="ENE27" s="99"/>
      <c r="ENF27" s="99"/>
      <c r="ENG27" s="99"/>
      <c r="ENH27" s="99"/>
      <c r="ENI27" s="99"/>
      <c r="ENJ27" s="99"/>
      <c r="ENK27" s="99"/>
      <c r="ENL27" s="99"/>
      <c r="ENM27" s="99"/>
      <c r="ENN27" s="99"/>
      <c r="ENO27" s="99"/>
      <c r="ENP27" s="99"/>
      <c r="ENQ27" s="99"/>
      <c r="ENR27" s="99"/>
      <c r="ENS27" s="99"/>
      <c r="ENT27" s="99"/>
      <c r="ENU27" s="99"/>
      <c r="ENV27" s="99"/>
      <c r="ENW27" s="99"/>
      <c r="ENX27" s="99"/>
      <c r="ENY27" s="99"/>
      <c r="ENZ27" s="99"/>
      <c r="EOA27" s="99"/>
      <c r="EOB27" s="99"/>
      <c r="EOC27" s="99"/>
      <c r="EOD27" s="99"/>
      <c r="EOE27" s="99"/>
      <c r="EOF27" s="99"/>
      <c r="EOG27" s="99"/>
      <c r="EOH27" s="99"/>
      <c r="EOI27" s="99"/>
      <c r="EOJ27" s="99"/>
      <c r="EOK27" s="99"/>
      <c r="EOL27" s="99"/>
      <c r="EOM27" s="99"/>
      <c r="EON27" s="99"/>
      <c r="EOO27" s="99"/>
      <c r="EOP27" s="99"/>
      <c r="EOQ27" s="99"/>
      <c r="EOR27" s="99"/>
      <c r="EOS27" s="99"/>
      <c r="EOT27" s="99"/>
      <c r="EOU27" s="99"/>
      <c r="EOV27" s="99"/>
      <c r="EOW27" s="99"/>
      <c r="EOX27" s="99"/>
      <c r="EOY27" s="99"/>
      <c r="EOZ27" s="99"/>
      <c r="EPA27" s="99"/>
      <c r="EPB27" s="99"/>
      <c r="EPC27" s="99"/>
      <c r="EPD27" s="99"/>
      <c r="EPE27" s="99"/>
      <c r="EPF27" s="99"/>
      <c r="EPG27" s="99"/>
      <c r="EPH27" s="99"/>
      <c r="EPI27" s="99"/>
      <c r="EPJ27" s="99"/>
      <c r="EPK27" s="99"/>
      <c r="EPL27" s="99"/>
      <c r="EPM27" s="99"/>
      <c r="EPN27" s="99"/>
      <c r="EPO27" s="99"/>
      <c r="EPP27" s="99"/>
      <c r="EPQ27" s="99"/>
      <c r="EPR27" s="99"/>
      <c r="EPS27" s="99"/>
      <c r="EPT27" s="99"/>
      <c r="EPU27" s="99"/>
      <c r="EPV27" s="99"/>
      <c r="EPW27" s="99"/>
      <c r="EPX27" s="99"/>
      <c r="EPY27" s="99"/>
      <c r="EPZ27" s="99"/>
      <c r="EQA27" s="99"/>
      <c r="EQB27" s="99"/>
      <c r="EQC27" s="99"/>
      <c r="EQD27" s="99"/>
      <c r="EQE27" s="99"/>
      <c r="EQF27" s="99"/>
      <c r="EQG27" s="99"/>
      <c r="EQH27" s="99"/>
      <c r="EQI27" s="99"/>
      <c r="EQJ27" s="99"/>
      <c r="EQK27" s="99"/>
      <c r="EQL27" s="99"/>
      <c r="EQM27" s="99"/>
      <c r="EQN27" s="99"/>
      <c r="EQO27" s="99"/>
      <c r="EQP27" s="99"/>
      <c r="EQQ27" s="99"/>
      <c r="EQR27" s="99"/>
      <c r="EQS27" s="99"/>
      <c r="EQT27" s="99"/>
      <c r="EQU27" s="99"/>
      <c r="EQV27" s="99"/>
      <c r="EQW27" s="99"/>
      <c r="EQX27" s="99"/>
      <c r="EQY27" s="99"/>
      <c r="EQZ27" s="99"/>
      <c r="ERA27" s="99"/>
      <c r="ERB27" s="99"/>
      <c r="ERC27" s="99"/>
      <c r="ERD27" s="99"/>
      <c r="ERE27" s="99"/>
      <c r="ERF27" s="99"/>
      <c r="ERG27" s="99"/>
      <c r="ERH27" s="99"/>
      <c r="ERI27" s="99"/>
      <c r="ERJ27" s="99"/>
      <c r="ERK27" s="99"/>
      <c r="ERL27" s="99"/>
      <c r="ERM27" s="99"/>
      <c r="ERN27" s="99"/>
      <c r="ERO27" s="99"/>
      <c r="ERP27" s="99"/>
      <c r="ERQ27" s="99"/>
      <c r="ERR27" s="99"/>
      <c r="ERS27" s="99"/>
      <c r="ERT27" s="99"/>
      <c r="ERU27" s="99"/>
      <c r="ERV27" s="99"/>
      <c r="ERW27" s="99"/>
      <c r="ERX27" s="99"/>
      <c r="ERY27" s="99"/>
      <c r="ERZ27" s="99"/>
      <c r="ESA27" s="99"/>
      <c r="ESB27" s="99"/>
      <c r="ESC27" s="99"/>
      <c r="ESD27" s="99"/>
      <c r="ESE27" s="99"/>
      <c r="ESF27" s="99"/>
      <c r="ESG27" s="99"/>
      <c r="ESH27" s="99"/>
      <c r="ESI27" s="99"/>
      <c r="ESJ27" s="99"/>
      <c r="ESK27" s="99"/>
      <c r="ESL27" s="99"/>
      <c r="ESM27" s="99"/>
      <c r="ESN27" s="99"/>
      <c r="ESO27" s="99"/>
      <c r="ESP27" s="99"/>
      <c r="ESQ27" s="99"/>
      <c r="ESR27" s="99"/>
      <c r="ESS27" s="99"/>
      <c r="EST27" s="99"/>
      <c r="ESU27" s="99"/>
      <c r="ESV27" s="99"/>
      <c r="ESW27" s="99"/>
      <c r="ESX27" s="99"/>
      <c r="ESY27" s="99"/>
      <c r="ESZ27" s="99"/>
      <c r="ETA27" s="99"/>
      <c r="ETB27" s="99"/>
      <c r="ETC27" s="99"/>
      <c r="ETD27" s="99"/>
      <c r="ETE27" s="99"/>
      <c r="ETF27" s="99"/>
      <c r="ETG27" s="99"/>
      <c r="ETH27" s="99"/>
      <c r="ETI27" s="99"/>
      <c r="ETJ27" s="99"/>
      <c r="ETK27" s="99"/>
      <c r="ETL27" s="99"/>
      <c r="ETM27" s="99"/>
      <c r="ETN27" s="99"/>
      <c r="ETO27" s="99"/>
      <c r="ETP27" s="99"/>
      <c r="ETQ27" s="99"/>
      <c r="ETR27" s="99"/>
      <c r="ETS27" s="99"/>
      <c r="ETT27" s="99"/>
      <c r="ETU27" s="99"/>
      <c r="ETV27" s="99"/>
      <c r="ETW27" s="99"/>
      <c r="ETX27" s="99"/>
      <c r="ETY27" s="99"/>
      <c r="ETZ27" s="99"/>
      <c r="EUA27" s="99"/>
      <c r="EUB27" s="99"/>
      <c r="EUC27" s="99"/>
      <c r="EUD27" s="99"/>
      <c r="EUE27" s="99"/>
      <c r="EUF27" s="99"/>
      <c r="EUG27" s="99"/>
      <c r="EUH27" s="99"/>
      <c r="EUI27" s="99"/>
      <c r="EUJ27" s="99"/>
      <c r="EUK27" s="99"/>
      <c r="EUL27" s="99"/>
      <c r="EUM27" s="99"/>
      <c r="EUN27" s="99"/>
      <c r="EUO27" s="99"/>
      <c r="EUP27" s="99"/>
      <c r="EUQ27" s="99"/>
      <c r="EUR27" s="99"/>
      <c r="EUS27" s="99"/>
      <c r="EUT27" s="99"/>
      <c r="EUU27" s="99"/>
      <c r="EUV27" s="99"/>
      <c r="EUW27" s="99"/>
      <c r="EUX27" s="99"/>
      <c r="EUY27" s="99"/>
      <c r="EUZ27" s="99"/>
      <c r="EVA27" s="99"/>
      <c r="EVB27" s="99"/>
      <c r="EVC27" s="99"/>
      <c r="EVD27" s="99"/>
      <c r="EVE27" s="99"/>
      <c r="EVF27" s="99"/>
      <c r="EVG27" s="99"/>
      <c r="EVH27" s="99"/>
      <c r="EVI27" s="99"/>
      <c r="EVJ27" s="99"/>
      <c r="EVK27" s="99"/>
      <c r="EVL27" s="99"/>
      <c r="EVM27" s="99"/>
      <c r="EVN27" s="99"/>
      <c r="EVO27" s="99"/>
      <c r="EVP27" s="99"/>
      <c r="EVQ27" s="99"/>
      <c r="EVR27" s="99"/>
      <c r="EVS27" s="99"/>
      <c r="EVT27" s="99"/>
      <c r="EVU27" s="99"/>
      <c r="EVV27" s="99"/>
      <c r="EVW27" s="99"/>
      <c r="EVX27" s="99"/>
      <c r="EVY27" s="99"/>
      <c r="EVZ27" s="99"/>
      <c r="EWA27" s="99"/>
      <c r="EWB27" s="99"/>
      <c r="EWC27" s="99"/>
      <c r="EWD27" s="99"/>
      <c r="EWE27" s="99"/>
      <c r="EWF27" s="99"/>
      <c r="EWG27" s="99"/>
      <c r="EWH27" s="99"/>
      <c r="EWI27" s="99"/>
      <c r="EWJ27" s="99"/>
      <c r="EWK27" s="99"/>
      <c r="EWL27" s="99"/>
      <c r="EWM27" s="99"/>
      <c r="EWN27" s="99"/>
      <c r="EWO27" s="99"/>
      <c r="EWP27" s="99"/>
      <c r="EWQ27" s="99"/>
      <c r="EWR27" s="99"/>
      <c r="EWS27" s="99"/>
      <c r="EWT27" s="99"/>
      <c r="EWU27" s="99"/>
      <c r="EWV27" s="99"/>
      <c r="EWW27" s="99"/>
      <c r="EWX27" s="99"/>
      <c r="EWY27" s="99"/>
      <c r="EWZ27" s="99"/>
      <c r="EXA27" s="99"/>
      <c r="EXB27" s="99"/>
      <c r="EXC27" s="99"/>
      <c r="EXD27" s="99"/>
      <c r="EXE27" s="99"/>
      <c r="EXF27" s="99"/>
      <c r="EXG27" s="99"/>
      <c r="EXH27" s="99"/>
      <c r="EXI27" s="99"/>
      <c r="EXJ27" s="99"/>
      <c r="EXK27" s="99"/>
      <c r="EXL27" s="99"/>
      <c r="EXM27" s="99"/>
      <c r="EXN27" s="99"/>
      <c r="EXO27" s="99"/>
      <c r="EXP27" s="99"/>
      <c r="EXQ27" s="99"/>
      <c r="EXR27" s="99"/>
      <c r="EXS27" s="99"/>
      <c r="EXT27" s="99"/>
      <c r="EXU27" s="99"/>
      <c r="EXV27" s="99"/>
      <c r="EXW27" s="99"/>
      <c r="EXX27" s="99"/>
      <c r="EXY27" s="99"/>
      <c r="EXZ27" s="99"/>
      <c r="EYA27" s="99"/>
      <c r="EYB27" s="99"/>
      <c r="EYC27" s="99"/>
      <c r="EYD27" s="99"/>
      <c r="EYE27" s="99"/>
      <c r="EYF27" s="99"/>
      <c r="EYG27" s="99"/>
      <c r="EYH27" s="99"/>
      <c r="EYI27" s="99"/>
      <c r="EYJ27" s="99"/>
      <c r="EYK27" s="99"/>
      <c r="EYL27" s="99"/>
      <c r="EYM27" s="99"/>
      <c r="EYN27" s="99"/>
      <c r="EYO27" s="99"/>
      <c r="EYP27" s="99"/>
      <c r="EYQ27" s="99"/>
      <c r="EYR27" s="99"/>
      <c r="EYS27" s="99"/>
      <c r="EYT27" s="99"/>
      <c r="EYU27" s="99"/>
      <c r="EYV27" s="99"/>
      <c r="EYW27" s="99"/>
      <c r="EYX27" s="99"/>
      <c r="EYY27" s="99"/>
      <c r="EYZ27" s="99"/>
      <c r="EZA27" s="99"/>
      <c r="EZB27" s="99"/>
      <c r="EZC27" s="99"/>
      <c r="EZD27" s="99"/>
      <c r="EZE27" s="99"/>
      <c r="EZF27" s="99"/>
      <c r="EZG27" s="99"/>
      <c r="EZH27" s="99"/>
      <c r="EZI27" s="99"/>
      <c r="EZJ27" s="99"/>
      <c r="EZK27" s="99"/>
      <c r="EZL27" s="99"/>
      <c r="EZM27" s="99"/>
      <c r="EZN27" s="99"/>
      <c r="EZO27" s="99"/>
      <c r="EZP27" s="99"/>
      <c r="EZQ27" s="99"/>
      <c r="EZR27" s="99"/>
      <c r="EZS27" s="99"/>
      <c r="EZT27" s="99"/>
      <c r="EZU27" s="99"/>
      <c r="EZV27" s="99"/>
      <c r="EZW27" s="99"/>
      <c r="EZX27" s="99"/>
      <c r="EZY27" s="99"/>
      <c r="EZZ27" s="99"/>
      <c r="FAA27" s="99"/>
      <c r="FAB27" s="99"/>
      <c r="FAC27" s="99"/>
      <c r="FAD27" s="99"/>
      <c r="FAE27" s="99"/>
      <c r="FAF27" s="99"/>
      <c r="FAG27" s="99"/>
      <c r="FAH27" s="99"/>
      <c r="FAI27" s="99"/>
      <c r="FAJ27" s="99"/>
      <c r="FAK27" s="99"/>
      <c r="FAL27" s="99"/>
      <c r="FAM27" s="99"/>
      <c r="FAN27" s="99"/>
      <c r="FAO27" s="99"/>
      <c r="FAP27" s="99"/>
      <c r="FAQ27" s="99"/>
      <c r="FAR27" s="99"/>
      <c r="FAS27" s="99"/>
      <c r="FAT27" s="99"/>
      <c r="FAU27" s="99"/>
      <c r="FAV27" s="99"/>
      <c r="FAW27" s="99"/>
      <c r="FAX27" s="99"/>
      <c r="FAY27" s="99"/>
      <c r="FAZ27" s="99"/>
      <c r="FBA27" s="99"/>
      <c r="FBB27" s="99"/>
      <c r="FBC27" s="99"/>
      <c r="FBD27" s="99"/>
      <c r="FBE27" s="99"/>
      <c r="FBF27" s="99"/>
      <c r="FBG27" s="99"/>
      <c r="FBH27" s="99"/>
      <c r="FBI27" s="99"/>
      <c r="FBJ27" s="99"/>
      <c r="FBK27" s="99"/>
      <c r="FBL27" s="99"/>
      <c r="FBM27" s="99"/>
      <c r="FBN27" s="99"/>
      <c r="FBO27" s="99"/>
      <c r="FBP27" s="99"/>
      <c r="FBQ27" s="99"/>
      <c r="FBR27" s="99"/>
      <c r="FBS27" s="99"/>
      <c r="FBT27" s="99"/>
      <c r="FBU27" s="99"/>
      <c r="FBV27" s="99"/>
      <c r="FBW27" s="99"/>
      <c r="FBX27" s="99"/>
      <c r="FBY27" s="99"/>
      <c r="FBZ27" s="99"/>
      <c r="FCA27" s="99"/>
      <c r="FCB27" s="99"/>
      <c r="FCC27" s="99"/>
      <c r="FCD27" s="99"/>
      <c r="FCE27" s="99"/>
      <c r="FCF27" s="99"/>
      <c r="FCG27" s="99"/>
      <c r="FCH27" s="99"/>
      <c r="FCI27" s="99"/>
      <c r="FCJ27" s="99"/>
      <c r="FCK27" s="99"/>
      <c r="FCL27" s="99"/>
      <c r="FCM27" s="99"/>
      <c r="FCN27" s="99"/>
      <c r="FCO27" s="99"/>
      <c r="FCP27" s="99"/>
      <c r="FCQ27" s="99"/>
      <c r="FCR27" s="99"/>
      <c r="FCS27" s="99"/>
      <c r="FCT27" s="99"/>
      <c r="FCU27" s="99"/>
      <c r="FCV27" s="99"/>
      <c r="FCW27" s="99"/>
      <c r="FCX27" s="99"/>
      <c r="FCY27" s="99"/>
      <c r="FCZ27" s="99"/>
      <c r="FDA27" s="99"/>
      <c r="FDB27" s="99"/>
      <c r="FDC27" s="99"/>
      <c r="FDD27" s="99"/>
      <c r="FDE27" s="99"/>
      <c r="FDF27" s="99"/>
      <c r="FDG27" s="99"/>
      <c r="FDH27" s="99"/>
      <c r="FDI27" s="99"/>
      <c r="FDJ27" s="99"/>
      <c r="FDK27" s="99"/>
      <c r="FDL27" s="99"/>
      <c r="FDM27" s="99"/>
      <c r="FDN27" s="99"/>
      <c r="FDO27" s="99"/>
      <c r="FDP27" s="99"/>
      <c r="FDQ27" s="99"/>
      <c r="FDR27" s="99"/>
      <c r="FDS27" s="99"/>
      <c r="FDT27" s="99"/>
      <c r="FDU27" s="99"/>
      <c r="FDV27" s="99"/>
      <c r="FDW27" s="99"/>
      <c r="FDX27" s="99"/>
      <c r="FDY27" s="99"/>
      <c r="FDZ27" s="99"/>
      <c r="FEA27" s="99"/>
      <c r="FEB27" s="99"/>
      <c r="FEC27" s="99"/>
      <c r="FED27" s="99"/>
      <c r="FEE27" s="99"/>
      <c r="FEF27" s="99"/>
      <c r="FEG27" s="99"/>
      <c r="FEH27" s="99"/>
      <c r="FEI27" s="99"/>
      <c r="FEJ27" s="99"/>
      <c r="FEK27" s="99"/>
      <c r="FEL27" s="99"/>
      <c r="FEM27" s="99"/>
      <c r="FEN27" s="99"/>
      <c r="FEO27" s="99"/>
      <c r="FEP27" s="99"/>
      <c r="FEQ27" s="99"/>
      <c r="FER27" s="99"/>
      <c r="FES27" s="99"/>
      <c r="FET27" s="99"/>
      <c r="FEU27" s="99"/>
      <c r="FEV27" s="99"/>
      <c r="FEW27" s="99"/>
      <c r="FEX27" s="99"/>
      <c r="FEY27" s="99"/>
      <c r="FEZ27" s="99"/>
      <c r="FFA27" s="99"/>
      <c r="FFB27" s="99"/>
      <c r="FFC27" s="99"/>
      <c r="FFD27" s="99"/>
      <c r="FFE27" s="99"/>
      <c r="FFF27" s="99"/>
      <c r="FFG27" s="99"/>
      <c r="FFH27" s="99"/>
      <c r="FFI27" s="99"/>
      <c r="FFJ27" s="99"/>
      <c r="FFK27" s="99"/>
      <c r="FFL27" s="99"/>
      <c r="FFM27" s="99"/>
      <c r="FFN27" s="99"/>
      <c r="FFO27" s="99"/>
      <c r="FFP27" s="99"/>
      <c r="FFQ27" s="99"/>
      <c r="FFR27" s="99"/>
      <c r="FFS27" s="99"/>
      <c r="FFT27" s="99"/>
      <c r="FFU27" s="99"/>
      <c r="FFV27" s="99"/>
      <c r="FFW27" s="99"/>
      <c r="FFX27" s="99"/>
      <c r="FFY27" s="99"/>
      <c r="FFZ27" s="99"/>
      <c r="FGA27" s="99"/>
      <c r="FGB27" s="99"/>
      <c r="FGC27" s="99"/>
      <c r="FGD27" s="99"/>
      <c r="FGE27" s="99"/>
      <c r="FGF27" s="99"/>
      <c r="FGG27" s="99"/>
      <c r="FGH27" s="99"/>
      <c r="FGI27" s="99"/>
      <c r="FGJ27" s="99"/>
      <c r="FGK27" s="99"/>
      <c r="FGL27" s="99"/>
      <c r="FGM27" s="99"/>
      <c r="FGN27" s="99"/>
      <c r="FGO27" s="99"/>
      <c r="FGP27" s="99"/>
      <c r="FGQ27" s="99"/>
      <c r="FGR27" s="99"/>
      <c r="FGS27" s="99"/>
      <c r="FGT27" s="99"/>
      <c r="FGU27" s="99"/>
      <c r="FGV27" s="99"/>
      <c r="FGW27" s="99"/>
      <c r="FGX27" s="99"/>
      <c r="FGY27" s="99"/>
      <c r="FGZ27" s="99"/>
      <c r="FHA27" s="99"/>
      <c r="FHB27" s="99"/>
      <c r="FHC27" s="99"/>
      <c r="FHD27" s="99"/>
      <c r="FHE27" s="99"/>
      <c r="FHF27" s="99"/>
      <c r="FHG27" s="99"/>
      <c r="FHH27" s="99"/>
      <c r="FHI27" s="99"/>
      <c r="FHJ27" s="99"/>
      <c r="FHK27" s="99"/>
      <c r="FHL27" s="99"/>
      <c r="FHM27" s="99"/>
      <c r="FHN27" s="99"/>
      <c r="FHO27" s="99"/>
      <c r="FHP27" s="99"/>
      <c r="FHQ27" s="99"/>
      <c r="FHR27" s="99"/>
      <c r="FHS27" s="99"/>
      <c r="FHT27" s="99"/>
      <c r="FHU27" s="99"/>
      <c r="FHV27" s="99"/>
      <c r="FHW27" s="99"/>
      <c r="FHX27" s="99"/>
      <c r="FHY27" s="99"/>
      <c r="FHZ27" s="99"/>
      <c r="FIA27" s="99"/>
      <c r="FIB27" s="99"/>
      <c r="FIC27" s="99"/>
      <c r="FID27" s="99"/>
      <c r="FIE27" s="99"/>
      <c r="FIF27" s="99"/>
      <c r="FIG27" s="99"/>
      <c r="FIH27" s="99"/>
      <c r="FII27" s="99"/>
      <c r="FIJ27" s="99"/>
      <c r="FIK27" s="99"/>
      <c r="FIL27" s="99"/>
      <c r="FIM27" s="99"/>
      <c r="FIN27" s="99"/>
      <c r="FIO27" s="99"/>
      <c r="FIP27" s="99"/>
      <c r="FIQ27" s="99"/>
      <c r="FIR27" s="99"/>
      <c r="FIS27" s="99"/>
      <c r="FIT27" s="99"/>
      <c r="FIU27" s="99"/>
      <c r="FIV27" s="99"/>
      <c r="FIW27" s="99"/>
      <c r="FIX27" s="99"/>
      <c r="FIY27" s="99"/>
      <c r="FIZ27" s="99"/>
      <c r="FJA27" s="99"/>
      <c r="FJB27" s="99"/>
      <c r="FJC27" s="99"/>
      <c r="FJD27" s="99"/>
      <c r="FJE27" s="99"/>
      <c r="FJF27" s="99"/>
      <c r="FJG27" s="99"/>
      <c r="FJH27" s="99"/>
      <c r="FJI27" s="99"/>
      <c r="FJJ27" s="99"/>
      <c r="FJK27" s="99"/>
      <c r="FJL27" s="99"/>
      <c r="FJM27" s="99"/>
      <c r="FJN27" s="99"/>
      <c r="FJO27" s="99"/>
      <c r="FJP27" s="99"/>
      <c r="FJQ27" s="99"/>
      <c r="FJR27" s="99"/>
      <c r="FJS27" s="99"/>
      <c r="FJT27" s="99"/>
      <c r="FJU27" s="99"/>
      <c r="FJV27" s="99"/>
      <c r="FJW27" s="99"/>
      <c r="FJX27" s="99"/>
      <c r="FJY27" s="99"/>
      <c r="FJZ27" s="99"/>
      <c r="FKA27" s="99"/>
      <c r="FKB27" s="99"/>
      <c r="FKC27" s="99"/>
      <c r="FKD27" s="99"/>
      <c r="FKE27" s="99"/>
      <c r="FKF27" s="99"/>
      <c r="FKG27" s="99"/>
      <c r="FKH27" s="99"/>
      <c r="FKI27" s="99"/>
      <c r="FKJ27" s="99"/>
      <c r="FKK27" s="99"/>
      <c r="FKL27" s="99"/>
      <c r="FKM27" s="99"/>
      <c r="FKN27" s="99"/>
      <c r="FKO27" s="99"/>
      <c r="FKP27" s="99"/>
      <c r="FKQ27" s="99"/>
      <c r="FKR27" s="99"/>
      <c r="FKS27" s="99"/>
      <c r="FKT27" s="99"/>
      <c r="FKU27" s="99"/>
      <c r="FKV27" s="99"/>
      <c r="FKW27" s="99"/>
      <c r="FKX27" s="99"/>
      <c r="FKY27" s="99"/>
      <c r="FKZ27" s="99"/>
      <c r="FLA27" s="99"/>
      <c r="FLB27" s="99"/>
      <c r="FLC27" s="99"/>
      <c r="FLD27" s="99"/>
      <c r="FLE27" s="99"/>
      <c r="FLF27" s="99"/>
      <c r="FLG27" s="99"/>
      <c r="FLH27" s="99"/>
      <c r="FLI27" s="99"/>
      <c r="FLJ27" s="99"/>
      <c r="FLK27" s="99"/>
      <c r="FLL27" s="99"/>
      <c r="FLM27" s="99"/>
      <c r="FLN27" s="99"/>
      <c r="FLO27" s="99"/>
      <c r="FLP27" s="99"/>
      <c r="FLQ27" s="99"/>
      <c r="FLR27" s="99"/>
      <c r="FLS27" s="99"/>
      <c r="FLT27" s="99"/>
      <c r="FLU27" s="99"/>
      <c r="FLV27" s="99"/>
      <c r="FLW27" s="99"/>
      <c r="FLX27" s="99"/>
      <c r="FLY27" s="99"/>
      <c r="FLZ27" s="99"/>
      <c r="FMA27" s="99"/>
      <c r="FMB27" s="99"/>
      <c r="FMC27" s="99"/>
      <c r="FMD27" s="99"/>
      <c r="FME27" s="99"/>
      <c r="FMF27" s="99"/>
      <c r="FMG27" s="99"/>
      <c r="FMH27" s="99"/>
      <c r="FMI27" s="99"/>
      <c r="FMJ27" s="99"/>
      <c r="FMK27" s="99"/>
      <c r="FML27" s="99"/>
      <c r="FMM27" s="99"/>
      <c r="FMN27" s="99"/>
      <c r="FMO27" s="99"/>
      <c r="FMP27" s="99"/>
      <c r="FMQ27" s="99"/>
      <c r="FMR27" s="99"/>
      <c r="FMS27" s="99"/>
      <c r="FMT27" s="99"/>
      <c r="FMU27" s="99"/>
      <c r="FMV27" s="99"/>
      <c r="FMW27" s="99"/>
      <c r="FMX27" s="99"/>
      <c r="FMY27" s="99"/>
      <c r="FMZ27" s="99"/>
      <c r="FNA27" s="99"/>
      <c r="FNB27" s="99"/>
      <c r="FNC27" s="99"/>
      <c r="FND27" s="99"/>
      <c r="FNE27" s="99"/>
      <c r="FNF27" s="99"/>
      <c r="FNG27" s="99"/>
      <c r="FNH27" s="99"/>
      <c r="FNI27" s="99"/>
      <c r="FNJ27" s="99"/>
      <c r="FNK27" s="99"/>
      <c r="FNL27" s="99"/>
      <c r="FNM27" s="99"/>
      <c r="FNN27" s="99"/>
      <c r="FNO27" s="99"/>
      <c r="FNP27" s="99"/>
      <c r="FNQ27" s="99"/>
      <c r="FNR27" s="99"/>
      <c r="FNS27" s="99"/>
      <c r="FNT27" s="99"/>
      <c r="FNU27" s="99"/>
      <c r="FNV27" s="99"/>
      <c r="FNW27" s="99"/>
      <c r="FNX27" s="99"/>
      <c r="FNY27" s="99"/>
      <c r="FNZ27" s="99"/>
      <c r="FOA27" s="99"/>
      <c r="FOB27" s="99"/>
      <c r="FOC27" s="99"/>
      <c r="FOD27" s="99"/>
      <c r="FOE27" s="99"/>
      <c r="FOF27" s="99"/>
      <c r="FOG27" s="99"/>
      <c r="FOH27" s="99"/>
      <c r="FOI27" s="99"/>
      <c r="FOJ27" s="99"/>
      <c r="FOK27" s="99"/>
      <c r="FOL27" s="99"/>
      <c r="FOM27" s="99"/>
      <c r="FON27" s="99"/>
      <c r="FOO27" s="99"/>
      <c r="FOP27" s="99"/>
      <c r="FOQ27" s="99"/>
      <c r="FOR27" s="99"/>
      <c r="FOS27" s="99"/>
      <c r="FOT27" s="99"/>
      <c r="FOU27" s="99"/>
      <c r="FOV27" s="99"/>
      <c r="FOW27" s="99"/>
      <c r="FOX27" s="99"/>
      <c r="FOY27" s="99"/>
      <c r="FOZ27" s="99"/>
      <c r="FPA27" s="99"/>
      <c r="FPB27" s="99"/>
      <c r="FPC27" s="99"/>
      <c r="FPD27" s="99"/>
      <c r="FPE27" s="99"/>
      <c r="FPF27" s="99"/>
      <c r="FPG27" s="99"/>
      <c r="FPH27" s="99"/>
      <c r="FPI27" s="99"/>
      <c r="FPJ27" s="99"/>
      <c r="FPK27" s="99"/>
      <c r="FPL27" s="99"/>
      <c r="FPM27" s="99"/>
      <c r="FPN27" s="99"/>
      <c r="FPO27" s="99"/>
      <c r="FPP27" s="99"/>
      <c r="FPQ27" s="99"/>
      <c r="FPR27" s="99"/>
      <c r="FPS27" s="99"/>
      <c r="FPT27" s="99"/>
      <c r="FPU27" s="99"/>
      <c r="FPV27" s="99"/>
      <c r="FPW27" s="99"/>
      <c r="FPX27" s="99"/>
      <c r="FPY27" s="99"/>
      <c r="FPZ27" s="99"/>
      <c r="FQA27" s="99"/>
      <c r="FQB27" s="99"/>
      <c r="FQC27" s="99"/>
      <c r="FQD27" s="99"/>
      <c r="FQE27" s="99"/>
      <c r="FQF27" s="99"/>
      <c r="FQG27" s="99"/>
      <c r="FQH27" s="99"/>
      <c r="FQI27" s="99"/>
      <c r="FQJ27" s="99"/>
      <c r="FQK27" s="99"/>
      <c r="FQL27" s="99"/>
      <c r="FQM27" s="99"/>
      <c r="FQN27" s="99"/>
      <c r="FQO27" s="99"/>
      <c r="FQP27" s="99"/>
      <c r="FQQ27" s="99"/>
      <c r="FQR27" s="99"/>
      <c r="FQS27" s="99"/>
      <c r="FQT27" s="99"/>
      <c r="FQU27" s="99"/>
      <c r="FQV27" s="99"/>
      <c r="FQW27" s="99"/>
      <c r="FQX27" s="99"/>
      <c r="FQY27" s="99"/>
      <c r="FQZ27" s="99"/>
      <c r="FRA27" s="99"/>
      <c r="FRB27" s="99"/>
      <c r="FRC27" s="99"/>
      <c r="FRD27" s="99"/>
      <c r="FRE27" s="99"/>
      <c r="FRF27" s="99"/>
      <c r="FRG27" s="99"/>
      <c r="FRH27" s="99"/>
      <c r="FRI27" s="99"/>
      <c r="FRJ27" s="99"/>
      <c r="FRK27" s="99"/>
      <c r="FRL27" s="99"/>
      <c r="FRM27" s="99"/>
      <c r="FRN27" s="99"/>
      <c r="FRO27" s="99"/>
      <c r="FRP27" s="99"/>
      <c r="FRQ27" s="99"/>
      <c r="FRR27" s="99"/>
      <c r="FRS27" s="99"/>
      <c r="FRT27" s="99"/>
      <c r="FRU27" s="99"/>
      <c r="FRV27" s="99"/>
      <c r="FRW27" s="99"/>
      <c r="FRX27" s="99"/>
      <c r="FRY27" s="99"/>
      <c r="FRZ27" s="99"/>
      <c r="FSA27" s="99"/>
      <c r="FSB27" s="99"/>
      <c r="FSC27" s="99"/>
      <c r="FSD27" s="99"/>
      <c r="FSE27" s="99"/>
      <c r="FSF27" s="99"/>
      <c r="FSG27" s="99"/>
      <c r="FSH27" s="99"/>
      <c r="FSI27" s="99"/>
      <c r="FSJ27" s="99"/>
      <c r="FSK27" s="99"/>
      <c r="FSL27" s="99"/>
      <c r="FSM27" s="99"/>
      <c r="FSN27" s="99"/>
      <c r="FSO27" s="99"/>
      <c r="FSP27" s="99"/>
      <c r="FSQ27" s="99"/>
      <c r="FSR27" s="99"/>
      <c r="FSS27" s="99"/>
      <c r="FST27" s="99"/>
      <c r="FSU27" s="99"/>
      <c r="FSV27" s="99"/>
      <c r="FSW27" s="99"/>
      <c r="FSX27" s="99"/>
      <c r="FSY27" s="99"/>
      <c r="FSZ27" s="99"/>
      <c r="FTA27" s="99"/>
      <c r="FTB27" s="99"/>
      <c r="FTC27" s="99"/>
      <c r="FTD27" s="99"/>
      <c r="FTE27" s="99"/>
      <c r="FTF27" s="99"/>
      <c r="FTG27" s="99"/>
      <c r="FTH27" s="99"/>
      <c r="FTI27" s="99"/>
      <c r="FTJ27" s="99"/>
      <c r="FTK27" s="99"/>
      <c r="FTL27" s="99"/>
      <c r="FTM27" s="99"/>
      <c r="FTN27" s="99"/>
      <c r="FTO27" s="99"/>
      <c r="FTP27" s="99"/>
      <c r="FTQ27" s="99"/>
      <c r="FTR27" s="99"/>
      <c r="FTS27" s="99"/>
      <c r="FTT27" s="99"/>
      <c r="FTU27" s="99"/>
      <c r="FTV27" s="99"/>
      <c r="FTW27" s="99"/>
      <c r="FTX27" s="99"/>
      <c r="FTY27" s="99"/>
      <c r="FTZ27" s="99"/>
      <c r="FUA27" s="99"/>
      <c r="FUB27" s="99"/>
      <c r="FUC27" s="99"/>
      <c r="FUD27" s="99"/>
      <c r="FUE27" s="99"/>
      <c r="FUF27" s="99"/>
      <c r="FUG27" s="99"/>
      <c r="FUH27" s="99"/>
      <c r="FUI27" s="99"/>
      <c r="FUJ27" s="99"/>
      <c r="FUK27" s="99"/>
      <c r="FUL27" s="99"/>
      <c r="FUM27" s="99"/>
      <c r="FUN27" s="99"/>
      <c r="FUO27" s="99"/>
      <c r="FUP27" s="99"/>
      <c r="FUQ27" s="99"/>
      <c r="FUR27" s="99"/>
      <c r="FUS27" s="99"/>
      <c r="FUT27" s="99"/>
      <c r="FUU27" s="99"/>
      <c r="FUV27" s="99"/>
      <c r="FUW27" s="99"/>
      <c r="FUX27" s="99"/>
      <c r="FUY27" s="99"/>
      <c r="FUZ27" s="99"/>
      <c r="FVA27" s="99"/>
      <c r="FVB27" s="99"/>
      <c r="FVC27" s="99"/>
      <c r="FVD27" s="99"/>
      <c r="FVE27" s="99"/>
      <c r="FVF27" s="99"/>
      <c r="FVG27" s="99"/>
      <c r="FVH27" s="99"/>
      <c r="FVI27" s="99"/>
      <c r="FVJ27" s="99"/>
      <c r="FVK27" s="99"/>
      <c r="FVL27" s="99"/>
      <c r="FVM27" s="99"/>
      <c r="FVN27" s="99"/>
      <c r="FVO27" s="99"/>
      <c r="FVP27" s="99"/>
      <c r="FVQ27" s="99"/>
      <c r="FVR27" s="99"/>
      <c r="FVS27" s="99"/>
      <c r="FVT27" s="99"/>
      <c r="FVU27" s="99"/>
      <c r="FVV27" s="99"/>
      <c r="FVW27" s="99"/>
      <c r="FVX27" s="99"/>
      <c r="FVY27" s="99"/>
      <c r="FVZ27" s="99"/>
      <c r="FWA27" s="99"/>
      <c r="FWB27" s="99"/>
      <c r="FWC27" s="99"/>
      <c r="FWD27" s="99"/>
      <c r="FWE27" s="99"/>
      <c r="FWF27" s="99"/>
      <c r="FWG27" s="99"/>
      <c r="FWH27" s="99"/>
      <c r="FWI27" s="99"/>
      <c r="FWJ27" s="99"/>
      <c r="FWK27" s="99"/>
      <c r="FWL27" s="99"/>
      <c r="FWM27" s="99"/>
      <c r="FWN27" s="99"/>
      <c r="FWO27" s="99"/>
      <c r="FWP27" s="99"/>
      <c r="FWQ27" s="99"/>
      <c r="FWR27" s="99"/>
      <c r="FWS27" s="99"/>
      <c r="FWT27" s="99"/>
      <c r="FWU27" s="99"/>
      <c r="FWV27" s="99"/>
      <c r="FWW27" s="99"/>
      <c r="FWX27" s="99"/>
      <c r="FWY27" s="99"/>
      <c r="FWZ27" s="99"/>
      <c r="FXA27" s="99"/>
      <c r="FXB27" s="99"/>
      <c r="FXC27" s="99"/>
      <c r="FXD27" s="99"/>
      <c r="FXE27" s="99"/>
      <c r="FXF27" s="99"/>
      <c r="FXG27" s="99"/>
      <c r="FXH27" s="99"/>
      <c r="FXI27" s="99"/>
      <c r="FXJ27" s="99"/>
      <c r="FXK27" s="99"/>
      <c r="FXL27" s="99"/>
      <c r="FXM27" s="99"/>
      <c r="FXN27" s="99"/>
      <c r="FXO27" s="99"/>
      <c r="FXP27" s="99"/>
      <c r="FXQ27" s="99"/>
      <c r="FXR27" s="99"/>
      <c r="FXS27" s="99"/>
      <c r="FXT27" s="99"/>
      <c r="FXU27" s="99"/>
      <c r="FXV27" s="99"/>
      <c r="FXW27" s="99"/>
      <c r="FXX27" s="99"/>
      <c r="FXY27" s="99"/>
      <c r="FXZ27" s="99"/>
      <c r="FYA27" s="99"/>
      <c r="FYB27" s="99"/>
      <c r="FYC27" s="99"/>
      <c r="FYD27" s="99"/>
      <c r="FYE27" s="99"/>
      <c r="FYF27" s="99"/>
      <c r="FYG27" s="99"/>
      <c r="FYH27" s="99"/>
      <c r="FYI27" s="99"/>
      <c r="FYJ27" s="99"/>
      <c r="FYK27" s="99"/>
      <c r="FYL27" s="99"/>
      <c r="FYM27" s="99"/>
      <c r="FYN27" s="99"/>
      <c r="FYO27" s="99"/>
      <c r="FYP27" s="99"/>
      <c r="FYQ27" s="99"/>
      <c r="FYR27" s="99"/>
      <c r="FYS27" s="99"/>
      <c r="FYT27" s="99"/>
      <c r="FYU27" s="99"/>
      <c r="FYV27" s="99"/>
      <c r="FYW27" s="99"/>
      <c r="FYX27" s="99"/>
      <c r="FYY27" s="99"/>
      <c r="FYZ27" s="99"/>
      <c r="FZA27" s="99"/>
      <c r="FZB27" s="99"/>
      <c r="FZC27" s="99"/>
      <c r="FZD27" s="99"/>
      <c r="FZE27" s="99"/>
      <c r="FZF27" s="99"/>
      <c r="FZG27" s="99"/>
      <c r="FZH27" s="99"/>
      <c r="FZI27" s="99"/>
      <c r="FZJ27" s="99"/>
      <c r="FZK27" s="99"/>
      <c r="FZL27" s="99"/>
      <c r="FZM27" s="99"/>
      <c r="FZN27" s="99"/>
      <c r="FZO27" s="99"/>
      <c r="FZP27" s="99"/>
      <c r="FZQ27" s="99"/>
      <c r="FZR27" s="99"/>
      <c r="FZS27" s="99"/>
      <c r="FZT27" s="99"/>
      <c r="FZU27" s="99"/>
      <c r="FZV27" s="99"/>
      <c r="FZW27" s="99"/>
      <c r="FZX27" s="99"/>
      <c r="FZY27" s="99"/>
      <c r="FZZ27" s="99"/>
      <c r="GAA27" s="99"/>
      <c r="GAB27" s="99"/>
      <c r="GAC27" s="99"/>
      <c r="GAD27" s="99"/>
      <c r="GAE27" s="99"/>
      <c r="GAF27" s="99"/>
      <c r="GAG27" s="99"/>
      <c r="GAH27" s="99"/>
      <c r="GAI27" s="99"/>
      <c r="GAJ27" s="99"/>
      <c r="GAK27" s="99"/>
      <c r="GAL27" s="99"/>
      <c r="GAM27" s="99"/>
      <c r="GAN27" s="99"/>
      <c r="GAO27" s="99"/>
      <c r="GAP27" s="99"/>
      <c r="GAQ27" s="99"/>
      <c r="GAR27" s="99"/>
      <c r="GAS27" s="99"/>
      <c r="GAT27" s="99"/>
      <c r="GAU27" s="99"/>
      <c r="GAV27" s="99"/>
      <c r="GAW27" s="99"/>
      <c r="GAX27" s="99"/>
      <c r="GAY27" s="99"/>
      <c r="GAZ27" s="99"/>
      <c r="GBA27" s="99"/>
      <c r="GBB27" s="99"/>
      <c r="GBC27" s="99"/>
      <c r="GBD27" s="99"/>
      <c r="GBE27" s="99"/>
      <c r="GBF27" s="99"/>
      <c r="GBG27" s="99"/>
      <c r="GBH27" s="99"/>
      <c r="GBI27" s="99"/>
      <c r="GBJ27" s="99"/>
      <c r="GBK27" s="99"/>
      <c r="GBL27" s="99"/>
      <c r="GBM27" s="99"/>
      <c r="GBN27" s="99"/>
      <c r="GBO27" s="99"/>
      <c r="GBP27" s="99"/>
      <c r="GBQ27" s="99"/>
      <c r="GBR27" s="99"/>
      <c r="GBS27" s="99"/>
      <c r="GBT27" s="99"/>
      <c r="GBU27" s="99"/>
      <c r="GBV27" s="99"/>
      <c r="GBW27" s="99"/>
      <c r="GBX27" s="99"/>
      <c r="GBY27" s="99"/>
      <c r="GBZ27" s="99"/>
      <c r="GCA27" s="99"/>
      <c r="GCB27" s="99"/>
      <c r="GCC27" s="99"/>
      <c r="GCD27" s="99"/>
      <c r="GCE27" s="99"/>
      <c r="GCF27" s="99"/>
      <c r="GCG27" s="99"/>
      <c r="GCH27" s="99"/>
      <c r="GCI27" s="99"/>
      <c r="GCJ27" s="99"/>
      <c r="GCK27" s="99"/>
      <c r="GCL27" s="99"/>
      <c r="GCM27" s="99"/>
      <c r="GCN27" s="99"/>
      <c r="GCO27" s="99"/>
      <c r="GCP27" s="99"/>
      <c r="GCQ27" s="99"/>
      <c r="GCR27" s="99"/>
      <c r="GCS27" s="99"/>
      <c r="GCT27" s="99"/>
      <c r="GCU27" s="99"/>
      <c r="GCV27" s="99"/>
      <c r="GCW27" s="99"/>
      <c r="GCX27" s="99"/>
      <c r="GCY27" s="99"/>
      <c r="GCZ27" s="99"/>
      <c r="GDA27" s="99"/>
      <c r="GDB27" s="99"/>
      <c r="GDC27" s="99"/>
      <c r="GDD27" s="99"/>
      <c r="GDE27" s="99"/>
      <c r="GDF27" s="99"/>
      <c r="GDG27" s="99"/>
      <c r="GDH27" s="99"/>
      <c r="GDI27" s="99"/>
      <c r="GDJ27" s="99"/>
      <c r="GDK27" s="99"/>
      <c r="GDL27" s="99"/>
      <c r="GDM27" s="99"/>
      <c r="GDN27" s="99"/>
      <c r="GDO27" s="99"/>
      <c r="GDP27" s="99"/>
      <c r="GDQ27" s="99"/>
      <c r="GDR27" s="99"/>
      <c r="GDS27" s="99"/>
      <c r="GDT27" s="99"/>
      <c r="GDU27" s="99"/>
      <c r="GDV27" s="99"/>
      <c r="GDW27" s="99"/>
      <c r="GDX27" s="99"/>
      <c r="GDY27" s="99"/>
      <c r="GDZ27" s="99"/>
      <c r="GEA27" s="99"/>
      <c r="GEB27" s="99"/>
      <c r="GEC27" s="99"/>
      <c r="GED27" s="99"/>
      <c r="GEE27" s="99"/>
      <c r="GEF27" s="99"/>
      <c r="GEG27" s="99"/>
      <c r="GEH27" s="99"/>
      <c r="GEI27" s="99"/>
      <c r="GEJ27" s="99"/>
      <c r="GEK27" s="99"/>
      <c r="GEL27" s="99"/>
      <c r="GEM27" s="99"/>
      <c r="GEN27" s="99"/>
      <c r="GEO27" s="99"/>
      <c r="GEP27" s="99"/>
      <c r="GEQ27" s="99"/>
      <c r="GER27" s="99"/>
      <c r="GES27" s="99"/>
      <c r="GET27" s="99"/>
      <c r="GEU27" s="99"/>
      <c r="GEV27" s="99"/>
      <c r="GEW27" s="99"/>
      <c r="GEX27" s="99"/>
      <c r="GEY27" s="99"/>
      <c r="GEZ27" s="99"/>
      <c r="GFA27" s="99"/>
      <c r="GFB27" s="99"/>
      <c r="GFC27" s="99"/>
      <c r="GFD27" s="99"/>
      <c r="GFE27" s="99"/>
      <c r="GFF27" s="99"/>
      <c r="GFG27" s="99"/>
      <c r="GFH27" s="99"/>
      <c r="GFI27" s="99"/>
      <c r="GFJ27" s="99"/>
      <c r="GFK27" s="99"/>
      <c r="GFL27" s="99"/>
      <c r="GFM27" s="99"/>
      <c r="GFN27" s="99"/>
      <c r="GFO27" s="99"/>
      <c r="GFP27" s="99"/>
      <c r="GFQ27" s="99"/>
      <c r="GFR27" s="99"/>
      <c r="GFS27" s="99"/>
      <c r="GFT27" s="99"/>
      <c r="GFU27" s="99"/>
      <c r="GFV27" s="99"/>
      <c r="GFW27" s="99"/>
      <c r="GFX27" s="99"/>
      <c r="GFY27" s="99"/>
      <c r="GFZ27" s="99"/>
      <c r="GGA27" s="99"/>
      <c r="GGB27" s="99"/>
      <c r="GGC27" s="99"/>
      <c r="GGD27" s="99"/>
      <c r="GGE27" s="99"/>
      <c r="GGF27" s="99"/>
      <c r="GGG27" s="99"/>
      <c r="GGH27" s="99"/>
      <c r="GGI27" s="99"/>
      <c r="GGJ27" s="99"/>
      <c r="GGK27" s="99"/>
      <c r="GGL27" s="99"/>
      <c r="GGM27" s="99"/>
      <c r="GGN27" s="99"/>
      <c r="GGO27" s="99"/>
      <c r="GGP27" s="99"/>
      <c r="GGQ27" s="99"/>
      <c r="GGR27" s="99"/>
      <c r="GGS27" s="99"/>
      <c r="GGT27" s="99"/>
      <c r="GGU27" s="99"/>
      <c r="GGV27" s="99"/>
      <c r="GGW27" s="99"/>
      <c r="GGX27" s="99"/>
      <c r="GGY27" s="99"/>
      <c r="GGZ27" s="99"/>
      <c r="GHA27" s="99"/>
      <c r="GHB27" s="99"/>
      <c r="GHC27" s="99"/>
      <c r="GHD27" s="99"/>
      <c r="GHE27" s="99"/>
      <c r="GHF27" s="99"/>
      <c r="GHG27" s="99"/>
      <c r="GHH27" s="99"/>
      <c r="GHI27" s="99"/>
      <c r="GHJ27" s="99"/>
      <c r="GHK27" s="99"/>
      <c r="GHL27" s="99"/>
      <c r="GHM27" s="99"/>
      <c r="GHN27" s="99"/>
      <c r="GHO27" s="99"/>
      <c r="GHP27" s="99"/>
      <c r="GHQ27" s="99"/>
      <c r="GHR27" s="99"/>
      <c r="GHS27" s="99"/>
      <c r="GHT27" s="99"/>
      <c r="GHU27" s="99"/>
      <c r="GHV27" s="99"/>
      <c r="GHW27" s="99"/>
      <c r="GHX27" s="99"/>
      <c r="GHY27" s="99"/>
      <c r="GHZ27" s="99"/>
      <c r="GIA27" s="99"/>
      <c r="GIB27" s="99"/>
      <c r="GIC27" s="99"/>
      <c r="GID27" s="99"/>
      <c r="GIE27" s="99"/>
      <c r="GIF27" s="99"/>
      <c r="GIG27" s="99"/>
      <c r="GIH27" s="99"/>
      <c r="GII27" s="99"/>
      <c r="GIJ27" s="99"/>
      <c r="GIK27" s="99"/>
      <c r="GIL27" s="99"/>
      <c r="GIM27" s="99"/>
      <c r="GIN27" s="99"/>
      <c r="GIO27" s="99"/>
      <c r="GIP27" s="99"/>
      <c r="GIQ27" s="99"/>
      <c r="GIR27" s="99"/>
      <c r="GIS27" s="99"/>
      <c r="GIT27" s="99"/>
      <c r="GIU27" s="99"/>
      <c r="GIV27" s="99"/>
      <c r="GIW27" s="99"/>
      <c r="GIX27" s="99"/>
      <c r="GIY27" s="99"/>
      <c r="GIZ27" s="99"/>
      <c r="GJA27" s="99"/>
      <c r="GJB27" s="99"/>
      <c r="GJC27" s="99"/>
      <c r="GJD27" s="99"/>
      <c r="GJE27" s="99"/>
      <c r="GJF27" s="99"/>
      <c r="GJG27" s="99"/>
      <c r="GJH27" s="99"/>
      <c r="GJI27" s="99"/>
      <c r="GJJ27" s="99"/>
      <c r="GJK27" s="99"/>
      <c r="GJL27" s="99"/>
      <c r="GJM27" s="99"/>
      <c r="GJN27" s="99"/>
      <c r="GJO27" s="99"/>
      <c r="GJP27" s="99"/>
      <c r="GJQ27" s="99"/>
      <c r="GJR27" s="99"/>
      <c r="GJS27" s="99"/>
      <c r="GJT27" s="99"/>
      <c r="GJU27" s="99"/>
      <c r="GJV27" s="99"/>
      <c r="GJW27" s="99"/>
      <c r="GJX27" s="99"/>
      <c r="GJY27" s="99"/>
      <c r="GJZ27" s="99"/>
      <c r="GKA27" s="99"/>
      <c r="GKB27" s="99"/>
      <c r="GKC27" s="99"/>
      <c r="GKD27" s="99"/>
      <c r="GKE27" s="99"/>
      <c r="GKF27" s="99"/>
      <c r="GKG27" s="99"/>
      <c r="GKH27" s="99"/>
      <c r="GKI27" s="99"/>
      <c r="GKJ27" s="99"/>
      <c r="GKK27" s="99"/>
      <c r="GKL27" s="99"/>
      <c r="GKM27" s="99"/>
      <c r="GKN27" s="99"/>
      <c r="GKO27" s="99"/>
      <c r="GKP27" s="99"/>
      <c r="GKQ27" s="99"/>
      <c r="GKR27" s="99"/>
      <c r="GKS27" s="99"/>
      <c r="GKT27" s="99"/>
      <c r="GKU27" s="99"/>
      <c r="GKV27" s="99"/>
      <c r="GKW27" s="99"/>
      <c r="GKX27" s="99"/>
      <c r="GKY27" s="99"/>
      <c r="GKZ27" s="99"/>
      <c r="GLA27" s="99"/>
      <c r="GLB27" s="99"/>
      <c r="GLC27" s="99"/>
      <c r="GLD27" s="99"/>
      <c r="GLE27" s="99"/>
      <c r="GLF27" s="99"/>
      <c r="GLG27" s="99"/>
      <c r="GLH27" s="99"/>
      <c r="GLI27" s="99"/>
      <c r="GLJ27" s="99"/>
      <c r="GLK27" s="99"/>
      <c r="GLL27" s="99"/>
      <c r="GLM27" s="99"/>
      <c r="GLN27" s="99"/>
      <c r="GLO27" s="99"/>
      <c r="GLP27" s="99"/>
      <c r="GLQ27" s="99"/>
      <c r="GLR27" s="99"/>
      <c r="GLS27" s="99"/>
      <c r="GLT27" s="99"/>
      <c r="GLU27" s="99"/>
      <c r="GLV27" s="99"/>
      <c r="GLW27" s="99"/>
      <c r="GLX27" s="99"/>
      <c r="GLY27" s="99"/>
      <c r="GLZ27" s="99"/>
      <c r="GMA27" s="99"/>
      <c r="GMB27" s="99"/>
      <c r="GMC27" s="99"/>
      <c r="GMD27" s="99"/>
      <c r="GME27" s="99"/>
      <c r="GMF27" s="99"/>
      <c r="GMG27" s="99"/>
      <c r="GMH27" s="99"/>
      <c r="GMI27" s="99"/>
      <c r="GMJ27" s="99"/>
      <c r="GMK27" s="99"/>
      <c r="GML27" s="99"/>
      <c r="GMM27" s="99"/>
      <c r="GMN27" s="99"/>
      <c r="GMO27" s="99"/>
      <c r="GMP27" s="99"/>
      <c r="GMQ27" s="99"/>
      <c r="GMR27" s="99"/>
      <c r="GMS27" s="99"/>
      <c r="GMT27" s="99"/>
      <c r="GMU27" s="99"/>
      <c r="GMV27" s="99"/>
      <c r="GMW27" s="99"/>
      <c r="GMX27" s="99"/>
      <c r="GMY27" s="99"/>
      <c r="GMZ27" s="99"/>
      <c r="GNA27" s="99"/>
      <c r="GNB27" s="99"/>
      <c r="GNC27" s="99"/>
      <c r="GND27" s="99"/>
      <c r="GNE27" s="99"/>
      <c r="GNF27" s="99"/>
      <c r="GNG27" s="99"/>
      <c r="GNH27" s="99"/>
      <c r="GNI27" s="99"/>
      <c r="GNJ27" s="99"/>
      <c r="GNK27" s="99"/>
      <c r="GNL27" s="99"/>
      <c r="GNM27" s="99"/>
      <c r="GNN27" s="99"/>
      <c r="GNO27" s="99"/>
      <c r="GNP27" s="99"/>
      <c r="GNQ27" s="99"/>
      <c r="GNR27" s="99"/>
      <c r="GNS27" s="99"/>
      <c r="GNT27" s="99"/>
      <c r="GNU27" s="99"/>
      <c r="GNV27" s="99"/>
      <c r="GNW27" s="99"/>
      <c r="GNX27" s="99"/>
      <c r="GNY27" s="99"/>
      <c r="GNZ27" s="99"/>
      <c r="GOA27" s="99"/>
      <c r="GOB27" s="99"/>
      <c r="GOC27" s="99"/>
      <c r="GOD27" s="99"/>
      <c r="GOE27" s="99"/>
      <c r="GOF27" s="99"/>
      <c r="GOG27" s="99"/>
      <c r="GOH27" s="99"/>
      <c r="GOI27" s="99"/>
      <c r="GOJ27" s="99"/>
      <c r="GOK27" s="99"/>
      <c r="GOL27" s="99"/>
      <c r="GOM27" s="99"/>
      <c r="GON27" s="99"/>
      <c r="GOO27" s="99"/>
      <c r="GOP27" s="99"/>
      <c r="GOQ27" s="99"/>
      <c r="GOR27" s="99"/>
      <c r="GOS27" s="99"/>
      <c r="GOT27" s="99"/>
      <c r="GOU27" s="99"/>
      <c r="GOV27" s="99"/>
      <c r="GOW27" s="99"/>
      <c r="GOX27" s="99"/>
      <c r="GOY27" s="99"/>
      <c r="GOZ27" s="99"/>
      <c r="GPA27" s="99"/>
      <c r="GPB27" s="99"/>
      <c r="GPC27" s="99"/>
      <c r="GPD27" s="99"/>
      <c r="GPE27" s="99"/>
      <c r="GPF27" s="99"/>
      <c r="GPG27" s="99"/>
      <c r="GPH27" s="99"/>
      <c r="GPI27" s="99"/>
      <c r="GPJ27" s="99"/>
      <c r="GPK27" s="99"/>
      <c r="GPL27" s="99"/>
      <c r="GPM27" s="99"/>
      <c r="GPN27" s="99"/>
      <c r="GPO27" s="99"/>
      <c r="GPP27" s="99"/>
      <c r="GPQ27" s="99"/>
      <c r="GPR27" s="99"/>
      <c r="GPS27" s="99"/>
      <c r="GPT27" s="99"/>
      <c r="GPU27" s="99"/>
      <c r="GPV27" s="99"/>
      <c r="GPW27" s="99"/>
      <c r="GPX27" s="99"/>
      <c r="GPY27" s="99"/>
      <c r="GPZ27" s="99"/>
      <c r="GQA27" s="99"/>
      <c r="GQB27" s="99"/>
      <c r="GQC27" s="99"/>
      <c r="GQD27" s="99"/>
      <c r="GQE27" s="99"/>
      <c r="GQF27" s="99"/>
      <c r="GQG27" s="99"/>
      <c r="GQH27" s="99"/>
      <c r="GQI27" s="99"/>
      <c r="GQJ27" s="99"/>
      <c r="GQK27" s="99"/>
      <c r="GQL27" s="99"/>
      <c r="GQM27" s="99"/>
      <c r="GQN27" s="99"/>
      <c r="GQO27" s="99"/>
      <c r="GQP27" s="99"/>
      <c r="GQQ27" s="99"/>
      <c r="GQR27" s="99"/>
      <c r="GQS27" s="99"/>
      <c r="GQT27" s="99"/>
      <c r="GQU27" s="99"/>
      <c r="GQV27" s="99"/>
      <c r="GQW27" s="99"/>
      <c r="GQX27" s="99"/>
      <c r="GQY27" s="99"/>
      <c r="GQZ27" s="99"/>
      <c r="GRA27" s="99"/>
      <c r="GRB27" s="99"/>
      <c r="GRC27" s="99"/>
      <c r="GRD27" s="99"/>
      <c r="GRE27" s="99"/>
      <c r="GRF27" s="99"/>
      <c r="GRG27" s="99"/>
      <c r="GRH27" s="99"/>
      <c r="GRI27" s="99"/>
      <c r="GRJ27" s="99"/>
      <c r="GRK27" s="99"/>
      <c r="GRL27" s="99"/>
      <c r="GRM27" s="99"/>
      <c r="GRN27" s="99"/>
      <c r="GRO27" s="99"/>
      <c r="GRP27" s="99"/>
      <c r="GRQ27" s="99"/>
      <c r="GRR27" s="99"/>
      <c r="GRS27" s="99"/>
      <c r="GRT27" s="99"/>
      <c r="GRU27" s="99"/>
      <c r="GRV27" s="99"/>
      <c r="GRW27" s="99"/>
      <c r="GRX27" s="99"/>
      <c r="GRY27" s="99"/>
      <c r="GRZ27" s="99"/>
      <c r="GSA27" s="99"/>
      <c r="GSB27" s="99"/>
      <c r="GSC27" s="99"/>
      <c r="GSD27" s="99"/>
      <c r="GSE27" s="99"/>
      <c r="GSF27" s="99"/>
      <c r="GSG27" s="99"/>
      <c r="GSH27" s="99"/>
      <c r="GSI27" s="99"/>
      <c r="GSJ27" s="99"/>
      <c r="GSK27" s="99"/>
      <c r="GSL27" s="99"/>
      <c r="GSM27" s="99"/>
      <c r="GSN27" s="99"/>
      <c r="GSO27" s="99"/>
      <c r="GSP27" s="99"/>
      <c r="GSQ27" s="99"/>
      <c r="GSR27" s="99"/>
      <c r="GSS27" s="99"/>
      <c r="GST27" s="99"/>
      <c r="GSU27" s="99"/>
      <c r="GSV27" s="99"/>
      <c r="GSW27" s="99"/>
      <c r="GSX27" s="99"/>
      <c r="GSY27" s="99"/>
      <c r="GSZ27" s="99"/>
      <c r="GTA27" s="99"/>
      <c r="GTB27" s="99"/>
      <c r="GTC27" s="99"/>
      <c r="GTD27" s="99"/>
      <c r="GTE27" s="99"/>
      <c r="GTF27" s="99"/>
      <c r="GTG27" s="99"/>
      <c r="GTH27" s="99"/>
      <c r="GTI27" s="99"/>
      <c r="GTJ27" s="99"/>
      <c r="GTK27" s="99"/>
      <c r="GTL27" s="99"/>
      <c r="GTM27" s="99"/>
      <c r="GTN27" s="99"/>
      <c r="GTO27" s="99"/>
      <c r="GTP27" s="99"/>
      <c r="GTQ27" s="99"/>
      <c r="GTR27" s="99"/>
      <c r="GTS27" s="99"/>
      <c r="GTT27" s="99"/>
      <c r="GTU27" s="99"/>
      <c r="GTV27" s="99"/>
      <c r="GTW27" s="99"/>
      <c r="GTX27" s="99"/>
      <c r="GTY27" s="99"/>
      <c r="GTZ27" s="99"/>
      <c r="GUA27" s="99"/>
      <c r="GUB27" s="99"/>
      <c r="GUC27" s="99"/>
      <c r="GUD27" s="99"/>
      <c r="GUE27" s="99"/>
      <c r="GUF27" s="99"/>
      <c r="GUG27" s="99"/>
      <c r="GUH27" s="99"/>
      <c r="GUI27" s="99"/>
      <c r="GUJ27" s="99"/>
      <c r="GUK27" s="99"/>
      <c r="GUL27" s="99"/>
      <c r="GUM27" s="99"/>
      <c r="GUN27" s="99"/>
      <c r="GUO27" s="99"/>
      <c r="GUP27" s="99"/>
      <c r="GUQ27" s="99"/>
      <c r="GUR27" s="99"/>
      <c r="GUS27" s="99"/>
      <c r="GUT27" s="99"/>
      <c r="GUU27" s="99"/>
      <c r="GUV27" s="99"/>
      <c r="GUW27" s="99"/>
      <c r="GUX27" s="99"/>
      <c r="GUY27" s="99"/>
      <c r="GUZ27" s="99"/>
      <c r="GVA27" s="99"/>
      <c r="GVB27" s="99"/>
      <c r="GVC27" s="99"/>
      <c r="GVD27" s="99"/>
      <c r="GVE27" s="99"/>
      <c r="GVF27" s="99"/>
      <c r="GVG27" s="99"/>
      <c r="GVH27" s="99"/>
      <c r="GVI27" s="99"/>
      <c r="GVJ27" s="99"/>
      <c r="GVK27" s="99"/>
      <c r="GVL27" s="99"/>
      <c r="GVM27" s="99"/>
      <c r="GVN27" s="99"/>
      <c r="GVO27" s="99"/>
      <c r="GVP27" s="99"/>
      <c r="GVQ27" s="99"/>
      <c r="GVR27" s="99"/>
      <c r="GVS27" s="99"/>
      <c r="GVT27" s="99"/>
      <c r="GVU27" s="99"/>
      <c r="GVV27" s="99"/>
      <c r="GVW27" s="99"/>
      <c r="GVX27" s="99"/>
      <c r="GVY27" s="99"/>
      <c r="GVZ27" s="99"/>
      <c r="GWA27" s="99"/>
      <c r="GWB27" s="99"/>
      <c r="GWC27" s="99"/>
      <c r="GWD27" s="99"/>
      <c r="GWE27" s="99"/>
      <c r="GWF27" s="99"/>
      <c r="GWG27" s="99"/>
      <c r="GWH27" s="99"/>
      <c r="GWI27" s="99"/>
      <c r="GWJ27" s="99"/>
      <c r="GWK27" s="99"/>
      <c r="GWL27" s="99"/>
      <c r="GWM27" s="99"/>
      <c r="GWN27" s="99"/>
      <c r="GWO27" s="99"/>
      <c r="GWP27" s="99"/>
      <c r="GWQ27" s="99"/>
      <c r="GWR27" s="99"/>
      <c r="GWS27" s="99"/>
      <c r="GWT27" s="99"/>
      <c r="GWU27" s="99"/>
      <c r="GWV27" s="99"/>
      <c r="GWW27" s="99"/>
      <c r="GWX27" s="99"/>
      <c r="GWY27" s="99"/>
      <c r="GWZ27" s="99"/>
      <c r="GXA27" s="99"/>
      <c r="GXB27" s="99"/>
      <c r="GXC27" s="99"/>
      <c r="GXD27" s="99"/>
      <c r="GXE27" s="99"/>
      <c r="GXF27" s="99"/>
      <c r="GXG27" s="99"/>
      <c r="GXH27" s="99"/>
      <c r="GXI27" s="99"/>
      <c r="GXJ27" s="99"/>
      <c r="GXK27" s="99"/>
      <c r="GXL27" s="99"/>
      <c r="GXM27" s="99"/>
      <c r="GXN27" s="99"/>
      <c r="GXO27" s="99"/>
      <c r="GXP27" s="99"/>
      <c r="GXQ27" s="99"/>
      <c r="GXR27" s="99"/>
      <c r="GXS27" s="99"/>
      <c r="GXT27" s="99"/>
      <c r="GXU27" s="99"/>
      <c r="GXV27" s="99"/>
      <c r="GXW27" s="99"/>
      <c r="GXX27" s="99"/>
      <c r="GXY27" s="99"/>
      <c r="GXZ27" s="99"/>
      <c r="GYA27" s="99"/>
      <c r="GYB27" s="99"/>
      <c r="GYC27" s="99"/>
      <c r="GYD27" s="99"/>
      <c r="GYE27" s="99"/>
      <c r="GYF27" s="99"/>
      <c r="GYG27" s="99"/>
      <c r="GYH27" s="99"/>
      <c r="GYI27" s="99"/>
      <c r="GYJ27" s="99"/>
      <c r="GYK27" s="99"/>
      <c r="GYL27" s="99"/>
      <c r="GYM27" s="99"/>
      <c r="GYN27" s="99"/>
      <c r="GYO27" s="99"/>
      <c r="GYP27" s="99"/>
      <c r="GYQ27" s="99"/>
      <c r="GYR27" s="99"/>
      <c r="GYS27" s="99"/>
      <c r="GYT27" s="99"/>
      <c r="GYU27" s="99"/>
      <c r="GYV27" s="99"/>
      <c r="GYW27" s="99"/>
      <c r="GYX27" s="99"/>
      <c r="GYY27" s="99"/>
      <c r="GYZ27" s="99"/>
      <c r="GZA27" s="99"/>
      <c r="GZB27" s="99"/>
      <c r="GZC27" s="99"/>
      <c r="GZD27" s="99"/>
      <c r="GZE27" s="99"/>
      <c r="GZF27" s="99"/>
      <c r="GZG27" s="99"/>
      <c r="GZH27" s="99"/>
      <c r="GZI27" s="99"/>
      <c r="GZJ27" s="99"/>
      <c r="GZK27" s="99"/>
      <c r="GZL27" s="99"/>
      <c r="GZM27" s="99"/>
      <c r="GZN27" s="99"/>
      <c r="GZO27" s="99"/>
      <c r="GZP27" s="99"/>
      <c r="GZQ27" s="99"/>
      <c r="GZR27" s="99"/>
      <c r="GZS27" s="99"/>
      <c r="GZT27" s="99"/>
      <c r="GZU27" s="99"/>
      <c r="GZV27" s="99"/>
      <c r="GZW27" s="99"/>
      <c r="GZX27" s="99"/>
      <c r="GZY27" s="99"/>
      <c r="GZZ27" s="99"/>
      <c r="HAA27" s="99"/>
      <c r="HAB27" s="99"/>
      <c r="HAC27" s="99"/>
      <c r="HAD27" s="99"/>
      <c r="HAE27" s="99"/>
      <c r="HAF27" s="99"/>
      <c r="HAG27" s="99"/>
      <c r="HAH27" s="99"/>
      <c r="HAI27" s="99"/>
      <c r="HAJ27" s="99"/>
      <c r="HAK27" s="99"/>
      <c r="HAL27" s="99"/>
      <c r="HAM27" s="99"/>
      <c r="HAN27" s="99"/>
      <c r="HAO27" s="99"/>
      <c r="HAP27" s="99"/>
      <c r="HAQ27" s="99"/>
      <c r="HAR27" s="99"/>
      <c r="HAS27" s="99"/>
      <c r="HAT27" s="99"/>
      <c r="HAU27" s="99"/>
      <c r="HAV27" s="99"/>
      <c r="HAW27" s="99"/>
      <c r="HAX27" s="99"/>
      <c r="HAY27" s="99"/>
      <c r="HAZ27" s="99"/>
      <c r="HBA27" s="99"/>
      <c r="HBB27" s="99"/>
      <c r="HBC27" s="99"/>
      <c r="HBD27" s="99"/>
      <c r="HBE27" s="99"/>
      <c r="HBF27" s="99"/>
      <c r="HBG27" s="99"/>
      <c r="HBH27" s="99"/>
      <c r="HBI27" s="99"/>
      <c r="HBJ27" s="99"/>
      <c r="HBK27" s="99"/>
      <c r="HBL27" s="99"/>
      <c r="HBM27" s="99"/>
      <c r="HBN27" s="99"/>
      <c r="HBO27" s="99"/>
      <c r="HBP27" s="99"/>
      <c r="HBQ27" s="99"/>
      <c r="HBR27" s="99"/>
      <c r="HBS27" s="99"/>
      <c r="HBT27" s="99"/>
      <c r="HBU27" s="99"/>
      <c r="HBV27" s="99"/>
      <c r="HBW27" s="99"/>
      <c r="HBX27" s="99"/>
      <c r="HBY27" s="99"/>
      <c r="HBZ27" s="99"/>
      <c r="HCA27" s="99"/>
      <c r="HCB27" s="99"/>
      <c r="HCC27" s="99"/>
      <c r="HCD27" s="99"/>
      <c r="HCE27" s="99"/>
      <c r="HCF27" s="99"/>
      <c r="HCG27" s="99"/>
      <c r="HCH27" s="99"/>
      <c r="HCI27" s="99"/>
      <c r="HCJ27" s="99"/>
      <c r="HCK27" s="99"/>
      <c r="HCL27" s="99"/>
      <c r="HCM27" s="99"/>
      <c r="HCN27" s="99"/>
      <c r="HCO27" s="99"/>
      <c r="HCP27" s="99"/>
      <c r="HCQ27" s="99"/>
      <c r="HCR27" s="99"/>
      <c r="HCS27" s="99"/>
      <c r="HCT27" s="99"/>
      <c r="HCU27" s="99"/>
      <c r="HCV27" s="99"/>
      <c r="HCW27" s="99"/>
      <c r="HCX27" s="99"/>
      <c r="HCY27" s="99"/>
      <c r="HCZ27" s="99"/>
      <c r="HDA27" s="99"/>
      <c r="HDB27" s="99"/>
      <c r="HDC27" s="99"/>
      <c r="HDD27" s="99"/>
      <c r="HDE27" s="99"/>
      <c r="HDF27" s="99"/>
      <c r="HDG27" s="99"/>
      <c r="HDH27" s="99"/>
      <c r="HDI27" s="99"/>
      <c r="HDJ27" s="99"/>
      <c r="HDK27" s="99"/>
      <c r="HDL27" s="99"/>
      <c r="HDM27" s="99"/>
      <c r="HDN27" s="99"/>
      <c r="HDO27" s="99"/>
      <c r="HDP27" s="99"/>
      <c r="HDQ27" s="99"/>
      <c r="HDR27" s="99"/>
      <c r="HDS27" s="99"/>
      <c r="HDT27" s="99"/>
      <c r="HDU27" s="99"/>
      <c r="HDV27" s="99"/>
      <c r="HDW27" s="99"/>
      <c r="HDX27" s="99"/>
      <c r="HDY27" s="99"/>
      <c r="HDZ27" s="99"/>
      <c r="HEA27" s="99"/>
      <c r="HEB27" s="99"/>
      <c r="HEC27" s="99"/>
      <c r="HED27" s="99"/>
      <c r="HEE27" s="99"/>
      <c r="HEF27" s="99"/>
      <c r="HEG27" s="99"/>
      <c r="HEH27" s="99"/>
      <c r="HEI27" s="99"/>
      <c r="HEJ27" s="99"/>
      <c r="HEK27" s="99"/>
      <c r="HEL27" s="99"/>
      <c r="HEM27" s="99"/>
      <c r="HEN27" s="99"/>
      <c r="HEO27" s="99"/>
      <c r="HEP27" s="99"/>
      <c r="HEQ27" s="99"/>
      <c r="HER27" s="99"/>
      <c r="HES27" s="99"/>
      <c r="HET27" s="99"/>
      <c r="HEU27" s="99"/>
      <c r="HEV27" s="99"/>
      <c r="HEW27" s="99"/>
      <c r="HEX27" s="99"/>
      <c r="HEY27" s="99"/>
      <c r="HEZ27" s="99"/>
      <c r="HFA27" s="99"/>
      <c r="HFB27" s="99"/>
      <c r="HFC27" s="99"/>
      <c r="HFD27" s="99"/>
      <c r="HFE27" s="99"/>
      <c r="HFF27" s="99"/>
      <c r="HFG27" s="99"/>
      <c r="HFH27" s="99"/>
      <c r="HFI27" s="99"/>
      <c r="HFJ27" s="99"/>
      <c r="HFK27" s="99"/>
      <c r="HFL27" s="99"/>
      <c r="HFM27" s="99"/>
      <c r="HFN27" s="99"/>
      <c r="HFO27" s="99"/>
      <c r="HFP27" s="99"/>
      <c r="HFQ27" s="99"/>
      <c r="HFR27" s="99"/>
      <c r="HFS27" s="99"/>
      <c r="HFT27" s="99"/>
      <c r="HFU27" s="99"/>
      <c r="HFV27" s="99"/>
      <c r="HFW27" s="99"/>
      <c r="HFX27" s="99"/>
      <c r="HFY27" s="99"/>
      <c r="HFZ27" s="99"/>
      <c r="HGA27" s="99"/>
      <c r="HGB27" s="99"/>
      <c r="HGC27" s="99"/>
      <c r="HGD27" s="99"/>
      <c r="HGE27" s="99"/>
      <c r="HGF27" s="99"/>
      <c r="HGG27" s="99"/>
      <c r="HGH27" s="99"/>
      <c r="HGI27" s="99"/>
      <c r="HGJ27" s="99"/>
      <c r="HGK27" s="99"/>
      <c r="HGL27" s="99"/>
      <c r="HGM27" s="99"/>
      <c r="HGN27" s="99"/>
      <c r="HGO27" s="99"/>
      <c r="HGP27" s="99"/>
      <c r="HGQ27" s="99"/>
      <c r="HGR27" s="99"/>
      <c r="HGS27" s="99"/>
      <c r="HGT27" s="99"/>
      <c r="HGU27" s="99"/>
      <c r="HGV27" s="99"/>
      <c r="HGW27" s="99"/>
      <c r="HGX27" s="99"/>
      <c r="HGY27" s="99"/>
      <c r="HGZ27" s="99"/>
      <c r="HHA27" s="99"/>
      <c r="HHB27" s="99"/>
      <c r="HHC27" s="99"/>
      <c r="HHD27" s="99"/>
      <c r="HHE27" s="99"/>
      <c r="HHF27" s="99"/>
      <c r="HHG27" s="99"/>
      <c r="HHH27" s="99"/>
      <c r="HHI27" s="99"/>
      <c r="HHJ27" s="99"/>
      <c r="HHK27" s="99"/>
      <c r="HHL27" s="99"/>
      <c r="HHM27" s="99"/>
      <c r="HHN27" s="99"/>
      <c r="HHO27" s="99"/>
      <c r="HHP27" s="99"/>
      <c r="HHQ27" s="99"/>
      <c r="HHR27" s="99"/>
      <c r="HHS27" s="99"/>
      <c r="HHT27" s="99"/>
      <c r="HHU27" s="99"/>
      <c r="HHV27" s="99"/>
      <c r="HHW27" s="99"/>
      <c r="HHX27" s="99"/>
      <c r="HHY27" s="99"/>
      <c r="HHZ27" s="99"/>
      <c r="HIA27" s="99"/>
      <c r="HIB27" s="99"/>
      <c r="HIC27" s="99"/>
      <c r="HID27" s="99"/>
      <c r="HIE27" s="99"/>
      <c r="HIF27" s="99"/>
      <c r="HIG27" s="99"/>
      <c r="HIH27" s="99"/>
      <c r="HII27" s="99"/>
      <c r="HIJ27" s="99"/>
      <c r="HIK27" s="99"/>
      <c r="HIL27" s="99"/>
      <c r="HIM27" s="99"/>
      <c r="HIN27" s="99"/>
      <c r="HIO27" s="99"/>
      <c r="HIP27" s="99"/>
      <c r="HIQ27" s="99"/>
      <c r="HIR27" s="99"/>
      <c r="HIS27" s="99"/>
      <c r="HIT27" s="99"/>
      <c r="HIU27" s="99"/>
      <c r="HIV27" s="99"/>
      <c r="HIW27" s="99"/>
      <c r="HIX27" s="99"/>
      <c r="HIY27" s="99"/>
      <c r="HIZ27" s="99"/>
      <c r="HJA27" s="99"/>
      <c r="HJB27" s="99"/>
      <c r="HJC27" s="99"/>
      <c r="HJD27" s="99"/>
      <c r="HJE27" s="99"/>
      <c r="HJF27" s="99"/>
      <c r="HJG27" s="99"/>
      <c r="HJH27" s="99"/>
      <c r="HJI27" s="99"/>
      <c r="HJJ27" s="99"/>
      <c r="HJK27" s="99"/>
      <c r="HJL27" s="99"/>
      <c r="HJM27" s="99"/>
      <c r="HJN27" s="99"/>
      <c r="HJO27" s="99"/>
      <c r="HJP27" s="99"/>
      <c r="HJQ27" s="99"/>
      <c r="HJR27" s="99"/>
      <c r="HJS27" s="99"/>
      <c r="HJT27" s="99"/>
      <c r="HJU27" s="99"/>
      <c r="HJV27" s="99"/>
      <c r="HJW27" s="99"/>
      <c r="HJX27" s="99"/>
      <c r="HJY27" s="99"/>
      <c r="HJZ27" s="99"/>
      <c r="HKA27" s="99"/>
      <c r="HKB27" s="99"/>
      <c r="HKC27" s="99"/>
      <c r="HKD27" s="99"/>
      <c r="HKE27" s="99"/>
      <c r="HKF27" s="99"/>
      <c r="HKG27" s="99"/>
      <c r="HKH27" s="99"/>
      <c r="HKI27" s="99"/>
      <c r="HKJ27" s="99"/>
      <c r="HKK27" s="99"/>
      <c r="HKL27" s="99"/>
      <c r="HKM27" s="99"/>
      <c r="HKN27" s="99"/>
      <c r="HKO27" s="99"/>
      <c r="HKP27" s="99"/>
      <c r="HKQ27" s="99"/>
      <c r="HKR27" s="99"/>
      <c r="HKS27" s="99"/>
      <c r="HKT27" s="99"/>
      <c r="HKU27" s="99"/>
      <c r="HKV27" s="99"/>
      <c r="HKW27" s="99"/>
      <c r="HKX27" s="99"/>
      <c r="HKY27" s="99"/>
      <c r="HKZ27" s="99"/>
      <c r="HLA27" s="99"/>
      <c r="HLB27" s="99"/>
      <c r="HLC27" s="99"/>
      <c r="HLD27" s="99"/>
      <c r="HLE27" s="99"/>
      <c r="HLF27" s="99"/>
      <c r="HLG27" s="99"/>
      <c r="HLH27" s="99"/>
      <c r="HLI27" s="99"/>
      <c r="HLJ27" s="99"/>
      <c r="HLK27" s="99"/>
      <c r="HLL27" s="99"/>
      <c r="HLM27" s="99"/>
      <c r="HLN27" s="99"/>
      <c r="HLO27" s="99"/>
      <c r="HLP27" s="99"/>
      <c r="HLQ27" s="99"/>
      <c r="HLR27" s="99"/>
      <c r="HLS27" s="99"/>
      <c r="HLT27" s="99"/>
      <c r="HLU27" s="99"/>
      <c r="HLV27" s="99"/>
      <c r="HLW27" s="99"/>
      <c r="HLX27" s="99"/>
      <c r="HLY27" s="99"/>
      <c r="HLZ27" s="99"/>
      <c r="HMA27" s="99"/>
      <c r="HMB27" s="99"/>
      <c r="HMC27" s="99"/>
      <c r="HMD27" s="99"/>
      <c r="HME27" s="99"/>
      <c r="HMF27" s="99"/>
      <c r="HMG27" s="99"/>
      <c r="HMH27" s="99"/>
      <c r="HMI27" s="99"/>
      <c r="HMJ27" s="99"/>
      <c r="HMK27" s="99"/>
      <c r="HML27" s="99"/>
      <c r="HMM27" s="99"/>
      <c r="HMN27" s="99"/>
      <c r="HMO27" s="99"/>
      <c r="HMP27" s="99"/>
      <c r="HMQ27" s="99"/>
      <c r="HMR27" s="99"/>
      <c r="HMS27" s="99"/>
      <c r="HMT27" s="99"/>
      <c r="HMU27" s="99"/>
      <c r="HMV27" s="99"/>
      <c r="HMW27" s="99"/>
      <c r="HMX27" s="99"/>
      <c r="HMY27" s="99"/>
      <c r="HMZ27" s="99"/>
      <c r="HNA27" s="99"/>
      <c r="HNB27" s="99"/>
      <c r="HNC27" s="99"/>
      <c r="HND27" s="99"/>
      <c r="HNE27" s="99"/>
      <c r="HNF27" s="99"/>
      <c r="HNG27" s="99"/>
      <c r="HNH27" s="99"/>
      <c r="HNI27" s="99"/>
      <c r="HNJ27" s="99"/>
      <c r="HNK27" s="99"/>
      <c r="HNL27" s="99"/>
      <c r="HNM27" s="99"/>
      <c r="HNN27" s="99"/>
      <c r="HNO27" s="99"/>
      <c r="HNP27" s="99"/>
      <c r="HNQ27" s="99"/>
      <c r="HNR27" s="99"/>
      <c r="HNS27" s="99"/>
      <c r="HNT27" s="99"/>
      <c r="HNU27" s="99"/>
      <c r="HNV27" s="99"/>
      <c r="HNW27" s="99"/>
      <c r="HNX27" s="99"/>
      <c r="HNY27" s="99"/>
      <c r="HNZ27" s="99"/>
      <c r="HOA27" s="99"/>
      <c r="HOB27" s="99"/>
      <c r="HOC27" s="99"/>
      <c r="HOD27" s="99"/>
      <c r="HOE27" s="99"/>
      <c r="HOF27" s="99"/>
      <c r="HOG27" s="99"/>
      <c r="HOH27" s="99"/>
      <c r="HOI27" s="99"/>
      <c r="HOJ27" s="99"/>
      <c r="HOK27" s="99"/>
      <c r="HOL27" s="99"/>
      <c r="HOM27" s="99"/>
      <c r="HON27" s="99"/>
      <c r="HOO27" s="99"/>
      <c r="HOP27" s="99"/>
      <c r="HOQ27" s="99"/>
      <c r="HOR27" s="99"/>
      <c r="HOS27" s="99"/>
      <c r="HOT27" s="99"/>
      <c r="HOU27" s="99"/>
      <c r="HOV27" s="99"/>
      <c r="HOW27" s="99"/>
      <c r="HOX27" s="99"/>
      <c r="HOY27" s="99"/>
      <c r="HOZ27" s="99"/>
      <c r="HPA27" s="99"/>
      <c r="HPB27" s="99"/>
      <c r="HPC27" s="99"/>
      <c r="HPD27" s="99"/>
      <c r="HPE27" s="99"/>
      <c r="HPF27" s="99"/>
      <c r="HPG27" s="99"/>
      <c r="HPH27" s="99"/>
      <c r="HPI27" s="99"/>
      <c r="HPJ27" s="99"/>
      <c r="HPK27" s="99"/>
      <c r="HPL27" s="99"/>
      <c r="HPM27" s="99"/>
      <c r="HPN27" s="99"/>
      <c r="HPO27" s="99"/>
      <c r="HPP27" s="99"/>
      <c r="HPQ27" s="99"/>
      <c r="HPR27" s="99"/>
      <c r="HPS27" s="99"/>
      <c r="HPT27" s="99"/>
      <c r="HPU27" s="99"/>
      <c r="HPV27" s="99"/>
      <c r="HPW27" s="99"/>
      <c r="HPX27" s="99"/>
      <c r="HPY27" s="99"/>
      <c r="HPZ27" s="99"/>
      <c r="HQA27" s="99"/>
      <c r="HQB27" s="99"/>
      <c r="HQC27" s="99"/>
      <c r="HQD27" s="99"/>
      <c r="HQE27" s="99"/>
      <c r="HQF27" s="99"/>
      <c r="HQG27" s="99"/>
      <c r="HQH27" s="99"/>
      <c r="HQI27" s="99"/>
      <c r="HQJ27" s="99"/>
      <c r="HQK27" s="99"/>
      <c r="HQL27" s="99"/>
      <c r="HQM27" s="99"/>
      <c r="HQN27" s="99"/>
      <c r="HQO27" s="99"/>
      <c r="HQP27" s="99"/>
      <c r="HQQ27" s="99"/>
      <c r="HQR27" s="99"/>
      <c r="HQS27" s="99"/>
      <c r="HQT27" s="99"/>
      <c r="HQU27" s="99"/>
      <c r="HQV27" s="99"/>
      <c r="HQW27" s="99"/>
      <c r="HQX27" s="99"/>
      <c r="HQY27" s="99"/>
      <c r="HQZ27" s="99"/>
      <c r="HRA27" s="99"/>
      <c r="HRB27" s="99"/>
      <c r="HRC27" s="99"/>
      <c r="HRD27" s="99"/>
      <c r="HRE27" s="99"/>
      <c r="HRF27" s="99"/>
      <c r="HRG27" s="99"/>
      <c r="HRH27" s="99"/>
      <c r="HRI27" s="99"/>
      <c r="HRJ27" s="99"/>
      <c r="HRK27" s="99"/>
      <c r="HRL27" s="99"/>
      <c r="HRM27" s="99"/>
      <c r="HRN27" s="99"/>
      <c r="HRO27" s="99"/>
      <c r="HRP27" s="99"/>
      <c r="HRQ27" s="99"/>
      <c r="HRR27" s="99"/>
      <c r="HRS27" s="99"/>
      <c r="HRT27" s="99"/>
      <c r="HRU27" s="99"/>
      <c r="HRV27" s="99"/>
      <c r="HRW27" s="99"/>
      <c r="HRX27" s="99"/>
      <c r="HRY27" s="99"/>
      <c r="HRZ27" s="99"/>
      <c r="HSA27" s="99"/>
      <c r="HSB27" s="99"/>
      <c r="HSC27" s="99"/>
      <c r="HSD27" s="99"/>
      <c r="HSE27" s="99"/>
      <c r="HSF27" s="99"/>
      <c r="HSG27" s="99"/>
      <c r="HSH27" s="99"/>
      <c r="HSI27" s="99"/>
      <c r="HSJ27" s="99"/>
      <c r="HSK27" s="99"/>
      <c r="HSL27" s="99"/>
      <c r="HSM27" s="99"/>
      <c r="HSN27" s="99"/>
      <c r="HSO27" s="99"/>
      <c r="HSP27" s="99"/>
      <c r="HSQ27" s="99"/>
      <c r="HSR27" s="99"/>
      <c r="HSS27" s="99"/>
      <c r="HST27" s="99"/>
      <c r="HSU27" s="99"/>
      <c r="HSV27" s="99"/>
      <c r="HSW27" s="99"/>
      <c r="HSX27" s="99"/>
      <c r="HSY27" s="99"/>
      <c r="HSZ27" s="99"/>
      <c r="HTA27" s="99"/>
      <c r="HTB27" s="99"/>
      <c r="HTC27" s="99"/>
      <c r="HTD27" s="99"/>
      <c r="HTE27" s="99"/>
      <c r="HTF27" s="99"/>
      <c r="HTG27" s="99"/>
      <c r="HTH27" s="99"/>
      <c r="HTI27" s="99"/>
      <c r="HTJ27" s="99"/>
      <c r="HTK27" s="99"/>
      <c r="HTL27" s="99"/>
      <c r="HTM27" s="99"/>
      <c r="HTN27" s="99"/>
      <c r="HTO27" s="99"/>
      <c r="HTP27" s="99"/>
      <c r="HTQ27" s="99"/>
      <c r="HTR27" s="99"/>
      <c r="HTS27" s="99"/>
      <c r="HTT27" s="99"/>
      <c r="HTU27" s="99"/>
      <c r="HTV27" s="99"/>
      <c r="HTW27" s="99"/>
      <c r="HTX27" s="99"/>
      <c r="HTY27" s="99"/>
      <c r="HTZ27" s="99"/>
      <c r="HUA27" s="99"/>
      <c r="HUB27" s="99"/>
      <c r="HUC27" s="99"/>
      <c r="HUD27" s="99"/>
      <c r="HUE27" s="99"/>
      <c r="HUF27" s="99"/>
      <c r="HUG27" s="99"/>
      <c r="HUH27" s="99"/>
      <c r="HUI27" s="99"/>
      <c r="HUJ27" s="99"/>
      <c r="HUK27" s="99"/>
      <c r="HUL27" s="99"/>
      <c r="HUM27" s="99"/>
      <c r="HUN27" s="99"/>
      <c r="HUO27" s="99"/>
      <c r="HUP27" s="99"/>
      <c r="HUQ27" s="99"/>
      <c r="HUR27" s="99"/>
      <c r="HUS27" s="99"/>
      <c r="HUT27" s="99"/>
      <c r="HUU27" s="99"/>
      <c r="HUV27" s="99"/>
      <c r="HUW27" s="99"/>
      <c r="HUX27" s="99"/>
      <c r="HUY27" s="99"/>
      <c r="HUZ27" s="99"/>
      <c r="HVA27" s="99"/>
      <c r="HVB27" s="99"/>
      <c r="HVC27" s="99"/>
      <c r="HVD27" s="99"/>
      <c r="HVE27" s="99"/>
      <c r="HVF27" s="99"/>
      <c r="HVG27" s="99"/>
      <c r="HVH27" s="99"/>
      <c r="HVI27" s="99"/>
      <c r="HVJ27" s="99"/>
      <c r="HVK27" s="99"/>
      <c r="HVL27" s="99"/>
      <c r="HVM27" s="99"/>
      <c r="HVN27" s="99"/>
      <c r="HVO27" s="99"/>
      <c r="HVP27" s="99"/>
      <c r="HVQ27" s="99"/>
      <c r="HVR27" s="99"/>
      <c r="HVS27" s="99"/>
      <c r="HVT27" s="99"/>
      <c r="HVU27" s="99"/>
      <c r="HVV27" s="99"/>
      <c r="HVW27" s="99"/>
      <c r="HVX27" s="99"/>
      <c r="HVY27" s="99"/>
      <c r="HVZ27" s="99"/>
      <c r="HWA27" s="99"/>
      <c r="HWB27" s="99"/>
      <c r="HWC27" s="99"/>
      <c r="HWD27" s="99"/>
      <c r="HWE27" s="99"/>
      <c r="HWF27" s="99"/>
      <c r="HWG27" s="99"/>
      <c r="HWH27" s="99"/>
      <c r="HWI27" s="99"/>
      <c r="HWJ27" s="99"/>
      <c r="HWK27" s="99"/>
      <c r="HWL27" s="99"/>
      <c r="HWM27" s="99"/>
      <c r="HWN27" s="99"/>
      <c r="HWO27" s="99"/>
      <c r="HWP27" s="99"/>
      <c r="HWQ27" s="99"/>
      <c r="HWR27" s="99"/>
      <c r="HWS27" s="99"/>
      <c r="HWT27" s="99"/>
      <c r="HWU27" s="99"/>
      <c r="HWV27" s="99"/>
      <c r="HWW27" s="99"/>
      <c r="HWX27" s="99"/>
      <c r="HWY27" s="99"/>
      <c r="HWZ27" s="99"/>
      <c r="HXA27" s="99"/>
      <c r="HXB27" s="99"/>
      <c r="HXC27" s="99"/>
      <c r="HXD27" s="99"/>
      <c r="HXE27" s="99"/>
      <c r="HXF27" s="99"/>
      <c r="HXG27" s="99"/>
      <c r="HXH27" s="99"/>
      <c r="HXI27" s="99"/>
      <c r="HXJ27" s="99"/>
      <c r="HXK27" s="99"/>
      <c r="HXL27" s="99"/>
      <c r="HXM27" s="99"/>
      <c r="HXN27" s="99"/>
      <c r="HXO27" s="99"/>
      <c r="HXP27" s="99"/>
      <c r="HXQ27" s="99"/>
      <c r="HXR27" s="99"/>
      <c r="HXS27" s="99"/>
      <c r="HXT27" s="99"/>
      <c r="HXU27" s="99"/>
      <c r="HXV27" s="99"/>
      <c r="HXW27" s="99"/>
      <c r="HXX27" s="99"/>
      <c r="HXY27" s="99"/>
      <c r="HXZ27" s="99"/>
      <c r="HYA27" s="99"/>
      <c r="HYB27" s="99"/>
      <c r="HYC27" s="99"/>
      <c r="HYD27" s="99"/>
      <c r="HYE27" s="99"/>
      <c r="HYF27" s="99"/>
      <c r="HYG27" s="99"/>
      <c r="HYH27" s="99"/>
      <c r="HYI27" s="99"/>
      <c r="HYJ27" s="99"/>
      <c r="HYK27" s="99"/>
      <c r="HYL27" s="99"/>
      <c r="HYM27" s="99"/>
      <c r="HYN27" s="99"/>
      <c r="HYO27" s="99"/>
      <c r="HYP27" s="99"/>
      <c r="HYQ27" s="99"/>
      <c r="HYR27" s="99"/>
      <c r="HYS27" s="99"/>
      <c r="HYT27" s="99"/>
      <c r="HYU27" s="99"/>
      <c r="HYV27" s="99"/>
      <c r="HYW27" s="99"/>
      <c r="HYX27" s="99"/>
      <c r="HYY27" s="99"/>
      <c r="HYZ27" s="99"/>
      <c r="HZA27" s="99"/>
      <c r="HZB27" s="99"/>
      <c r="HZC27" s="99"/>
      <c r="HZD27" s="99"/>
      <c r="HZE27" s="99"/>
      <c r="HZF27" s="99"/>
      <c r="HZG27" s="99"/>
      <c r="HZH27" s="99"/>
      <c r="HZI27" s="99"/>
      <c r="HZJ27" s="99"/>
      <c r="HZK27" s="99"/>
      <c r="HZL27" s="99"/>
      <c r="HZM27" s="99"/>
      <c r="HZN27" s="99"/>
      <c r="HZO27" s="99"/>
      <c r="HZP27" s="99"/>
      <c r="HZQ27" s="99"/>
      <c r="HZR27" s="99"/>
      <c r="HZS27" s="99"/>
      <c r="HZT27" s="99"/>
      <c r="HZU27" s="99"/>
      <c r="HZV27" s="99"/>
      <c r="HZW27" s="99"/>
      <c r="HZX27" s="99"/>
      <c r="HZY27" s="99"/>
      <c r="HZZ27" s="99"/>
      <c r="IAA27" s="99"/>
      <c r="IAB27" s="99"/>
      <c r="IAC27" s="99"/>
      <c r="IAD27" s="99"/>
      <c r="IAE27" s="99"/>
      <c r="IAF27" s="99"/>
      <c r="IAG27" s="99"/>
      <c r="IAH27" s="99"/>
      <c r="IAI27" s="99"/>
      <c r="IAJ27" s="99"/>
      <c r="IAK27" s="99"/>
      <c r="IAL27" s="99"/>
      <c r="IAM27" s="99"/>
      <c r="IAN27" s="99"/>
      <c r="IAO27" s="99"/>
      <c r="IAP27" s="99"/>
      <c r="IAQ27" s="99"/>
      <c r="IAR27" s="99"/>
      <c r="IAS27" s="99"/>
      <c r="IAT27" s="99"/>
      <c r="IAU27" s="99"/>
      <c r="IAV27" s="99"/>
      <c r="IAW27" s="99"/>
      <c r="IAX27" s="99"/>
      <c r="IAY27" s="99"/>
      <c r="IAZ27" s="99"/>
      <c r="IBA27" s="99"/>
      <c r="IBB27" s="99"/>
      <c r="IBC27" s="99"/>
      <c r="IBD27" s="99"/>
      <c r="IBE27" s="99"/>
      <c r="IBF27" s="99"/>
      <c r="IBG27" s="99"/>
      <c r="IBH27" s="99"/>
      <c r="IBI27" s="99"/>
      <c r="IBJ27" s="99"/>
      <c r="IBK27" s="99"/>
      <c r="IBL27" s="99"/>
      <c r="IBM27" s="99"/>
      <c r="IBN27" s="99"/>
      <c r="IBO27" s="99"/>
      <c r="IBP27" s="99"/>
      <c r="IBQ27" s="99"/>
      <c r="IBR27" s="99"/>
      <c r="IBS27" s="99"/>
      <c r="IBT27" s="99"/>
      <c r="IBU27" s="99"/>
      <c r="IBV27" s="99"/>
      <c r="IBW27" s="99"/>
      <c r="IBX27" s="99"/>
      <c r="IBY27" s="99"/>
      <c r="IBZ27" s="99"/>
      <c r="ICA27" s="99"/>
      <c r="ICB27" s="99"/>
      <c r="ICC27" s="99"/>
      <c r="ICD27" s="99"/>
      <c r="ICE27" s="99"/>
      <c r="ICF27" s="99"/>
      <c r="ICG27" s="99"/>
      <c r="ICH27" s="99"/>
      <c r="ICI27" s="99"/>
      <c r="ICJ27" s="99"/>
      <c r="ICK27" s="99"/>
      <c r="ICL27" s="99"/>
      <c r="ICM27" s="99"/>
      <c r="ICN27" s="99"/>
      <c r="ICO27" s="99"/>
      <c r="ICP27" s="99"/>
      <c r="ICQ27" s="99"/>
      <c r="ICR27" s="99"/>
      <c r="ICS27" s="99"/>
      <c r="ICT27" s="99"/>
      <c r="ICU27" s="99"/>
      <c r="ICV27" s="99"/>
      <c r="ICW27" s="99"/>
      <c r="ICX27" s="99"/>
      <c r="ICY27" s="99"/>
      <c r="ICZ27" s="99"/>
      <c r="IDA27" s="99"/>
      <c r="IDB27" s="99"/>
      <c r="IDC27" s="99"/>
      <c r="IDD27" s="99"/>
      <c r="IDE27" s="99"/>
      <c r="IDF27" s="99"/>
      <c r="IDG27" s="99"/>
      <c r="IDH27" s="99"/>
      <c r="IDI27" s="99"/>
      <c r="IDJ27" s="99"/>
      <c r="IDK27" s="99"/>
      <c r="IDL27" s="99"/>
      <c r="IDM27" s="99"/>
      <c r="IDN27" s="99"/>
      <c r="IDO27" s="99"/>
      <c r="IDP27" s="99"/>
      <c r="IDQ27" s="99"/>
      <c r="IDR27" s="99"/>
      <c r="IDS27" s="99"/>
      <c r="IDT27" s="99"/>
      <c r="IDU27" s="99"/>
      <c r="IDV27" s="99"/>
      <c r="IDW27" s="99"/>
      <c r="IDX27" s="99"/>
      <c r="IDY27" s="99"/>
      <c r="IDZ27" s="99"/>
      <c r="IEA27" s="99"/>
      <c r="IEB27" s="99"/>
      <c r="IEC27" s="99"/>
      <c r="IED27" s="99"/>
      <c r="IEE27" s="99"/>
      <c r="IEF27" s="99"/>
      <c r="IEG27" s="99"/>
      <c r="IEH27" s="99"/>
      <c r="IEI27" s="99"/>
      <c r="IEJ27" s="99"/>
      <c r="IEK27" s="99"/>
      <c r="IEL27" s="99"/>
      <c r="IEM27" s="99"/>
      <c r="IEN27" s="99"/>
      <c r="IEO27" s="99"/>
      <c r="IEP27" s="99"/>
      <c r="IEQ27" s="99"/>
      <c r="IER27" s="99"/>
      <c r="IES27" s="99"/>
      <c r="IET27" s="99"/>
      <c r="IEU27" s="99"/>
      <c r="IEV27" s="99"/>
      <c r="IEW27" s="99"/>
      <c r="IEX27" s="99"/>
      <c r="IEY27" s="99"/>
      <c r="IEZ27" s="99"/>
      <c r="IFA27" s="99"/>
      <c r="IFB27" s="99"/>
      <c r="IFC27" s="99"/>
      <c r="IFD27" s="99"/>
      <c r="IFE27" s="99"/>
      <c r="IFF27" s="99"/>
      <c r="IFG27" s="99"/>
      <c r="IFH27" s="99"/>
      <c r="IFI27" s="99"/>
      <c r="IFJ27" s="99"/>
      <c r="IFK27" s="99"/>
      <c r="IFL27" s="99"/>
      <c r="IFM27" s="99"/>
      <c r="IFN27" s="99"/>
      <c r="IFO27" s="99"/>
      <c r="IFP27" s="99"/>
      <c r="IFQ27" s="99"/>
      <c r="IFR27" s="99"/>
      <c r="IFS27" s="99"/>
      <c r="IFT27" s="99"/>
      <c r="IFU27" s="99"/>
      <c r="IFV27" s="99"/>
      <c r="IFW27" s="99"/>
      <c r="IFX27" s="99"/>
      <c r="IFY27" s="99"/>
      <c r="IFZ27" s="99"/>
      <c r="IGA27" s="99"/>
      <c r="IGB27" s="99"/>
      <c r="IGC27" s="99"/>
      <c r="IGD27" s="99"/>
      <c r="IGE27" s="99"/>
      <c r="IGF27" s="99"/>
      <c r="IGG27" s="99"/>
      <c r="IGH27" s="99"/>
      <c r="IGI27" s="99"/>
      <c r="IGJ27" s="99"/>
      <c r="IGK27" s="99"/>
      <c r="IGL27" s="99"/>
      <c r="IGM27" s="99"/>
      <c r="IGN27" s="99"/>
      <c r="IGO27" s="99"/>
      <c r="IGP27" s="99"/>
      <c r="IGQ27" s="99"/>
      <c r="IGR27" s="99"/>
      <c r="IGS27" s="99"/>
      <c r="IGT27" s="99"/>
      <c r="IGU27" s="99"/>
      <c r="IGV27" s="99"/>
      <c r="IGW27" s="99"/>
      <c r="IGX27" s="99"/>
      <c r="IGY27" s="99"/>
      <c r="IGZ27" s="99"/>
      <c r="IHA27" s="99"/>
      <c r="IHB27" s="99"/>
      <c r="IHC27" s="99"/>
      <c r="IHD27" s="99"/>
      <c r="IHE27" s="99"/>
      <c r="IHF27" s="99"/>
      <c r="IHG27" s="99"/>
      <c r="IHH27" s="99"/>
      <c r="IHI27" s="99"/>
      <c r="IHJ27" s="99"/>
      <c r="IHK27" s="99"/>
      <c r="IHL27" s="99"/>
      <c r="IHM27" s="99"/>
      <c r="IHN27" s="99"/>
      <c r="IHO27" s="99"/>
      <c r="IHP27" s="99"/>
      <c r="IHQ27" s="99"/>
      <c r="IHR27" s="99"/>
      <c r="IHS27" s="99"/>
      <c r="IHT27" s="99"/>
      <c r="IHU27" s="99"/>
      <c r="IHV27" s="99"/>
      <c r="IHW27" s="99"/>
      <c r="IHX27" s="99"/>
      <c r="IHY27" s="99"/>
      <c r="IHZ27" s="99"/>
      <c r="IIA27" s="99"/>
      <c r="IIB27" s="99"/>
      <c r="IIC27" s="99"/>
      <c r="IID27" s="99"/>
      <c r="IIE27" s="99"/>
      <c r="IIF27" s="99"/>
      <c r="IIG27" s="99"/>
      <c r="IIH27" s="99"/>
      <c r="III27" s="99"/>
      <c r="IIJ27" s="99"/>
      <c r="IIK27" s="99"/>
      <c r="IIL27" s="99"/>
      <c r="IIM27" s="99"/>
      <c r="IIN27" s="99"/>
      <c r="IIO27" s="99"/>
      <c r="IIP27" s="99"/>
      <c r="IIQ27" s="99"/>
      <c r="IIR27" s="99"/>
      <c r="IIS27" s="99"/>
      <c r="IIT27" s="99"/>
      <c r="IIU27" s="99"/>
      <c r="IIV27" s="99"/>
      <c r="IIW27" s="99"/>
      <c r="IIX27" s="99"/>
      <c r="IIY27" s="99"/>
      <c r="IIZ27" s="99"/>
      <c r="IJA27" s="99"/>
      <c r="IJB27" s="99"/>
      <c r="IJC27" s="99"/>
      <c r="IJD27" s="99"/>
      <c r="IJE27" s="99"/>
      <c r="IJF27" s="99"/>
      <c r="IJG27" s="99"/>
      <c r="IJH27" s="99"/>
      <c r="IJI27" s="99"/>
      <c r="IJJ27" s="99"/>
      <c r="IJK27" s="99"/>
      <c r="IJL27" s="99"/>
      <c r="IJM27" s="99"/>
      <c r="IJN27" s="99"/>
      <c r="IJO27" s="99"/>
      <c r="IJP27" s="99"/>
      <c r="IJQ27" s="99"/>
      <c r="IJR27" s="99"/>
      <c r="IJS27" s="99"/>
      <c r="IJT27" s="99"/>
      <c r="IJU27" s="99"/>
      <c r="IJV27" s="99"/>
      <c r="IJW27" s="99"/>
      <c r="IJX27" s="99"/>
      <c r="IJY27" s="99"/>
      <c r="IJZ27" s="99"/>
      <c r="IKA27" s="99"/>
      <c r="IKB27" s="99"/>
      <c r="IKC27" s="99"/>
      <c r="IKD27" s="99"/>
      <c r="IKE27" s="99"/>
      <c r="IKF27" s="99"/>
      <c r="IKG27" s="99"/>
      <c r="IKH27" s="99"/>
      <c r="IKI27" s="99"/>
      <c r="IKJ27" s="99"/>
      <c r="IKK27" s="99"/>
      <c r="IKL27" s="99"/>
      <c r="IKM27" s="99"/>
      <c r="IKN27" s="99"/>
      <c r="IKO27" s="99"/>
      <c r="IKP27" s="99"/>
      <c r="IKQ27" s="99"/>
      <c r="IKR27" s="99"/>
      <c r="IKS27" s="99"/>
      <c r="IKT27" s="99"/>
      <c r="IKU27" s="99"/>
      <c r="IKV27" s="99"/>
      <c r="IKW27" s="99"/>
      <c r="IKX27" s="99"/>
      <c r="IKY27" s="99"/>
      <c r="IKZ27" s="99"/>
      <c r="ILA27" s="99"/>
      <c r="ILB27" s="99"/>
      <c r="ILC27" s="99"/>
      <c r="ILD27" s="99"/>
      <c r="ILE27" s="99"/>
      <c r="ILF27" s="99"/>
      <c r="ILG27" s="99"/>
      <c r="ILH27" s="99"/>
      <c r="ILI27" s="99"/>
      <c r="ILJ27" s="99"/>
      <c r="ILK27" s="99"/>
      <c r="ILL27" s="99"/>
      <c r="ILM27" s="99"/>
      <c r="ILN27" s="99"/>
      <c r="ILO27" s="99"/>
      <c r="ILP27" s="99"/>
      <c r="ILQ27" s="99"/>
      <c r="ILR27" s="99"/>
      <c r="ILS27" s="99"/>
      <c r="ILT27" s="99"/>
      <c r="ILU27" s="99"/>
      <c r="ILV27" s="99"/>
      <c r="ILW27" s="99"/>
      <c r="ILX27" s="99"/>
      <c r="ILY27" s="99"/>
      <c r="ILZ27" s="99"/>
      <c r="IMA27" s="99"/>
      <c r="IMB27" s="99"/>
      <c r="IMC27" s="99"/>
      <c r="IMD27" s="99"/>
      <c r="IME27" s="99"/>
      <c r="IMF27" s="99"/>
      <c r="IMG27" s="99"/>
      <c r="IMH27" s="99"/>
      <c r="IMI27" s="99"/>
      <c r="IMJ27" s="99"/>
      <c r="IMK27" s="99"/>
      <c r="IML27" s="99"/>
      <c r="IMM27" s="99"/>
      <c r="IMN27" s="99"/>
      <c r="IMO27" s="99"/>
      <c r="IMP27" s="99"/>
      <c r="IMQ27" s="99"/>
      <c r="IMR27" s="99"/>
      <c r="IMS27" s="99"/>
      <c r="IMT27" s="99"/>
      <c r="IMU27" s="99"/>
      <c r="IMV27" s="99"/>
      <c r="IMW27" s="99"/>
      <c r="IMX27" s="99"/>
      <c r="IMY27" s="99"/>
      <c r="IMZ27" s="99"/>
      <c r="INA27" s="99"/>
      <c r="INB27" s="99"/>
      <c r="INC27" s="99"/>
      <c r="IND27" s="99"/>
      <c r="INE27" s="99"/>
      <c r="INF27" s="99"/>
      <c r="ING27" s="99"/>
      <c r="INH27" s="99"/>
      <c r="INI27" s="99"/>
      <c r="INJ27" s="99"/>
      <c r="INK27" s="99"/>
      <c r="INL27" s="99"/>
      <c r="INM27" s="99"/>
      <c r="INN27" s="99"/>
      <c r="INO27" s="99"/>
      <c r="INP27" s="99"/>
      <c r="INQ27" s="99"/>
      <c r="INR27" s="99"/>
      <c r="INS27" s="99"/>
      <c r="INT27" s="99"/>
      <c r="INU27" s="99"/>
      <c r="INV27" s="99"/>
      <c r="INW27" s="99"/>
      <c r="INX27" s="99"/>
      <c r="INY27" s="99"/>
      <c r="INZ27" s="99"/>
      <c r="IOA27" s="99"/>
      <c r="IOB27" s="99"/>
      <c r="IOC27" s="99"/>
      <c r="IOD27" s="99"/>
      <c r="IOE27" s="99"/>
      <c r="IOF27" s="99"/>
      <c r="IOG27" s="99"/>
      <c r="IOH27" s="99"/>
      <c r="IOI27" s="99"/>
      <c r="IOJ27" s="99"/>
      <c r="IOK27" s="99"/>
      <c r="IOL27" s="99"/>
      <c r="IOM27" s="99"/>
      <c r="ION27" s="99"/>
      <c r="IOO27" s="99"/>
      <c r="IOP27" s="99"/>
      <c r="IOQ27" s="99"/>
      <c r="IOR27" s="99"/>
      <c r="IOS27" s="99"/>
      <c r="IOT27" s="99"/>
      <c r="IOU27" s="99"/>
      <c r="IOV27" s="99"/>
      <c r="IOW27" s="99"/>
      <c r="IOX27" s="99"/>
      <c r="IOY27" s="99"/>
      <c r="IOZ27" s="99"/>
      <c r="IPA27" s="99"/>
      <c r="IPB27" s="99"/>
      <c r="IPC27" s="99"/>
      <c r="IPD27" s="99"/>
      <c r="IPE27" s="99"/>
      <c r="IPF27" s="99"/>
      <c r="IPG27" s="99"/>
      <c r="IPH27" s="99"/>
      <c r="IPI27" s="99"/>
      <c r="IPJ27" s="99"/>
      <c r="IPK27" s="99"/>
      <c r="IPL27" s="99"/>
      <c r="IPM27" s="99"/>
      <c r="IPN27" s="99"/>
      <c r="IPO27" s="99"/>
      <c r="IPP27" s="99"/>
      <c r="IPQ27" s="99"/>
      <c r="IPR27" s="99"/>
      <c r="IPS27" s="99"/>
      <c r="IPT27" s="99"/>
      <c r="IPU27" s="99"/>
      <c r="IPV27" s="99"/>
      <c r="IPW27" s="99"/>
      <c r="IPX27" s="99"/>
      <c r="IPY27" s="99"/>
      <c r="IPZ27" s="99"/>
      <c r="IQA27" s="99"/>
      <c r="IQB27" s="99"/>
      <c r="IQC27" s="99"/>
      <c r="IQD27" s="99"/>
      <c r="IQE27" s="99"/>
      <c r="IQF27" s="99"/>
      <c r="IQG27" s="99"/>
      <c r="IQH27" s="99"/>
      <c r="IQI27" s="99"/>
      <c r="IQJ27" s="99"/>
      <c r="IQK27" s="99"/>
      <c r="IQL27" s="99"/>
      <c r="IQM27" s="99"/>
      <c r="IQN27" s="99"/>
      <c r="IQO27" s="99"/>
      <c r="IQP27" s="99"/>
      <c r="IQQ27" s="99"/>
      <c r="IQR27" s="99"/>
      <c r="IQS27" s="99"/>
      <c r="IQT27" s="99"/>
      <c r="IQU27" s="99"/>
      <c r="IQV27" s="99"/>
      <c r="IQW27" s="99"/>
      <c r="IQX27" s="99"/>
      <c r="IQY27" s="99"/>
      <c r="IQZ27" s="99"/>
      <c r="IRA27" s="99"/>
      <c r="IRB27" s="99"/>
      <c r="IRC27" s="99"/>
      <c r="IRD27" s="99"/>
      <c r="IRE27" s="99"/>
      <c r="IRF27" s="99"/>
      <c r="IRG27" s="99"/>
      <c r="IRH27" s="99"/>
      <c r="IRI27" s="99"/>
      <c r="IRJ27" s="99"/>
      <c r="IRK27" s="99"/>
      <c r="IRL27" s="99"/>
      <c r="IRM27" s="99"/>
      <c r="IRN27" s="99"/>
      <c r="IRO27" s="99"/>
      <c r="IRP27" s="99"/>
      <c r="IRQ27" s="99"/>
      <c r="IRR27" s="99"/>
      <c r="IRS27" s="99"/>
      <c r="IRT27" s="99"/>
      <c r="IRU27" s="99"/>
      <c r="IRV27" s="99"/>
      <c r="IRW27" s="99"/>
      <c r="IRX27" s="99"/>
      <c r="IRY27" s="99"/>
      <c r="IRZ27" s="99"/>
      <c r="ISA27" s="99"/>
      <c r="ISB27" s="99"/>
      <c r="ISC27" s="99"/>
      <c r="ISD27" s="99"/>
      <c r="ISE27" s="99"/>
      <c r="ISF27" s="99"/>
      <c r="ISG27" s="99"/>
      <c r="ISH27" s="99"/>
      <c r="ISI27" s="99"/>
      <c r="ISJ27" s="99"/>
      <c r="ISK27" s="99"/>
      <c r="ISL27" s="99"/>
      <c r="ISM27" s="99"/>
      <c r="ISN27" s="99"/>
      <c r="ISO27" s="99"/>
      <c r="ISP27" s="99"/>
      <c r="ISQ27" s="99"/>
      <c r="ISR27" s="99"/>
      <c r="ISS27" s="99"/>
      <c r="IST27" s="99"/>
      <c r="ISU27" s="99"/>
      <c r="ISV27" s="99"/>
      <c r="ISW27" s="99"/>
      <c r="ISX27" s="99"/>
      <c r="ISY27" s="99"/>
      <c r="ISZ27" s="99"/>
      <c r="ITA27" s="99"/>
      <c r="ITB27" s="99"/>
      <c r="ITC27" s="99"/>
      <c r="ITD27" s="99"/>
      <c r="ITE27" s="99"/>
      <c r="ITF27" s="99"/>
      <c r="ITG27" s="99"/>
      <c r="ITH27" s="99"/>
      <c r="ITI27" s="99"/>
      <c r="ITJ27" s="99"/>
      <c r="ITK27" s="99"/>
      <c r="ITL27" s="99"/>
      <c r="ITM27" s="99"/>
      <c r="ITN27" s="99"/>
      <c r="ITO27" s="99"/>
      <c r="ITP27" s="99"/>
      <c r="ITQ27" s="99"/>
      <c r="ITR27" s="99"/>
      <c r="ITS27" s="99"/>
      <c r="ITT27" s="99"/>
      <c r="ITU27" s="99"/>
      <c r="ITV27" s="99"/>
      <c r="ITW27" s="99"/>
      <c r="ITX27" s="99"/>
      <c r="ITY27" s="99"/>
      <c r="ITZ27" s="99"/>
      <c r="IUA27" s="99"/>
      <c r="IUB27" s="99"/>
      <c r="IUC27" s="99"/>
      <c r="IUD27" s="99"/>
      <c r="IUE27" s="99"/>
      <c r="IUF27" s="99"/>
      <c r="IUG27" s="99"/>
      <c r="IUH27" s="99"/>
      <c r="IUI27" s="99"/>
      <c r="IUJ27" s="99"/>
      <c r="IUK27" s="99"/>
      <c r="IUL27" s="99"/>
      <c r="IUM27" s="99"/>
      <c r="IUN27" s="99"/>
      <c r="IUO27" s="99"/>
      <c r="IUP27" s="99"/>
      <c r="IUQ27" s="99"/>
      <c r="IUR27" s="99"/>
      <c r="IUS27" s="99"/>
      <c r="IUT27" s="99"/>
      <c r="IUU27" s="99"/>
      <c r="IUV27" s="99"/>
      <c r="IUW27" s="99"/>
      <c r="IUX27" s="99"/>
      <c r="IUY27" s="99"/>
      <c r="IUZ27" s="99"/>
      <c r="IVA27" s="99"/>
      <c r="IVB27" s="99"/>
      <c r="IVC27" s="99"/>
      <c r="IVD27" s="99"/>
      <c r="IVE27" s="99"/>
      <c r="IVF27" s="99"/>
      <c r="IVG27" s="99"/>
      <c r="IVH27" s="99"/>
      <c r="IVI27" s="99"/>
      <c r="IVJ27" s="99"/>
      <c r="IVK27" s="99"/>
      <c r="IVL27" s="99"/>
      <c r="IVM27" s="99"/>
      <c r="IVN27" s="99"/>
      <c r="IVO27" s="99"/>
      <c r="IVP27" s="99"/>
      <c r="IVQ27" s="99"/>
      <c r="IVR27" s="99"/>
      <c r="IVS27" s="99"/>
      <c r="IVT27" s="99"/>
      <c r="IVU27" s="99"/>
      <c r="IVV27" s="99"/>
      <c r="IVW27" s="99"/>
      <c r="IVX27" s="99"/>
      <c r="IVY27" s="99"/>
      <c r="IVZ27" s="99"/>
      <c r="IWA27" s="99"/>
      <c r="IWB27" s="99"/>
      <c r="IWC27" s="99"/>
      <c r="IWD27" s="99"/>
      <c r="IWE27" s="99"/>
      <c r="IWF27" s="99"/>
      <c r="IWG27" s="99"/>
      <c r="IWH27" s="99"/>
      <c r="IWI27" s="99"/>
      <c r="IWJ27" s="99"/>
      <c r="IWK27" s="99"/>
      <c r="IWL27" s="99"/>
      <c r="IWM27" s="99"/>
      <c r="IWN27" s="99"/>
      <c r="IWO27" s="99"/>
      <c r="IWP27" s="99"/>
      <c r="IWQ27" s="99"/>
      <c r="IWR27" s="99"/>
      <c r="IWS27" s="99"/>
      <c r="IWT27" s="99"/>
      <c r="IWU27" s="99"/>
      <c r="IWV27" s="99"/>
      <c r="IWW27" s="99"/>
      <c r="IWX27" s="99"/>
      <c r="IWY27" s="99"/>
      <c r="IWZ27" s="99"/>
      <c r="IXA27" s="99"/>
      <c r="IXB27" s="99"/>
      <c r="IXC27" s="99"/>
      <c r="IXD27" s="99"/>
      <c r="IXE27" s="99"/>
      <c r="IXF27" s="99"/>
      <c r="IXG27" s="99"/>
      <c r="IXH27" s="99"/>
      <c r="IXI27" s="99"/>
      <c r="IXJ27" s="99"/>
      <c r="IXK27" s="99"/>
      <c r="IXL27" s="99"/>
      <c r="IXM27" s="99"/>
      <c r="IXN27" s="99"/>
      <c r="IXO27" s="99"/>
      <c r="IXP27" s="99"/>
      <c r="IXQ27" s="99"/>
      <c r="IXR27" s="99"/>
      <c r="IXS27" s="99"/>
      <c r="IXT27" s="99"/>
      <c r="IXU27" s="99"/>
      <c r="IXV27" s="99"/>
      <c r="IXW27" s="99"/>
      <c r="IXX27" s="99"/>
      <c r="IXY27" s="99"/>
      <c r="IXZ27" s="99"/>
      <c r="IYA27" s="99"/>
      <c r="IYB27" s="99"/>
      <c r="IYC27" s="99"/>
      <c r="IYD27" s="99"/>
      <c r="IYE27" s="99"/>
      <c r="IYF27" s="99"/>
      <c r="IYG27" s="99"/>
      <c r="IYH27" s="99"/>
      <c r="IYI27" s="99"/>
      <c r="IYJ27" s="99"/>
      <c r="IYK27" s="99"/>
      <c r="IYL27" s="99"/>
      <c r="IYM27" s="99"/>
      <c r="IYN27" s="99"/>
      <c r="IYO27" s="99"/>
      <c r="IYP27" s="99"/>
      <c r="IYQ27" s="99"/>
      <c r="IYR27" s="99"/>
      <c r="IYS27" s="99"/>
      <c r="IYT27" s="99"/>
      <c r="IYU27" s="99"/>
      <c r="IYV27" s="99"/>
      <c r="IYW27" s="99"/>
      <c r="IYX27" s="99"/>
      <c r="IYY27" s="99"/>
      <c r="IYZ27" s="99"/>
      <c r="IZA27" s="99"/>
      <c r="IZB27" s="99"/>
      <c r="IZC27" s="99"/>
      <c r="IZD27" s="99"/>
      <c r="IZE27" s="99"/>
      <c r="IZF27" s="99"/>
      <c r="IZG27" s="99"/>
      <c r="IZH27" s="99"/>
      <c r="IZI27" s="99"/>
      <c r="IZJ27" s="99"/>
      <c r="IZK27" s="99"/>
      <c r="IZL27" s="99"/>
      <c r="IZM27" s="99"/>
      <c r="IZN27" s="99"/>
      <c r="IZO27" s="99"/>
      <c r="IZP27" s="99"/>
      <c r="IZQ27" s="99"/>
      <c r="IZR27" s="99"/>
      <c r="IZS27" s="99"/>
      <c r="IZT27" s="99"/>
      <c r="IZU27" s="99"/>
      <c r="IZV27" s="99"/>
      <c r="IZW27" s="99"/>
      <c r="IZX27" s="99"/>
      <c r="IZY27" s="99"/>
      <c r="IZZ27" s="99"/>
      <c r="JAA27" s="99"/>
      <c r="JAB27" s="99"/>
      <c r="JAC27" s="99"/>
      <c r="JAD27" s="99"/>
      <c r="JAE27" s="99"/>
      <c r="JAF27" s="99"/>
      <c r="JAG27" s="99"/>
      <c r="JAH27" s="99"/>
      <c r="JAI27" s="99"/>
      <c r="JAJ27" s="99"/>
      <c r="JAK27" s="99"/>
      <c r="JAL27" s="99"/>
      <c r="JAM27" s="99"/>
      <c r="JAN27" s="99"/>
      <c r="JAO27" s="99"/>
      <c r="JAP27" s="99"/>
      <c r="JAQ27" s="99"/>
      <c r="JAR27" s="99"/>
      <c r="JAS27" s="99"/>
      <c r="JAT27" s="99"/>
      <c r="JAU27" s="99"/>
      <c r="JAV27" s="99"/>
      <c r="JAW27" s="99"/>
      <c r="JAX27" s="99"/>
      <c r="JAY27" s="99"/>
      <c r="JAZ27" s="99"/>
      <c r="JBA27" s="99"/>
      <c r="JBB27" s="99"/>
      <c r="JBC27" s="99"/>
      <c r="JBD27" s="99"/>
      <c r="JBE27" s="99"/>
      <c r="JBF27" s="99"/>
      <c r="JBG27" s="99"/>
      <c r="JBH27" s="99"/>
      <c r="JBI27" s="99"/>
      <c r="JBJ27" s="99"/>
      <c r="JBK27" s="99"/>
      <c r="JBL27" s="99"/>
      <c r="JBM27" s="99"/>
      <c r="JBN27" s="99"/>
      <c r="JBO27" s="99"/>
      <c r="JBP27" s="99"/>
      <c r="JBQ27" s="99"/>
      <c r="JBR27" s="99"/>
      <c r="JBS27" s="99"/>
      <c r="JBT27" s="99"/>
      <c r="JBU27" s="99"/>
      <c r="JBV27" s="99"/>
      <c r="JBW27" s="99"/>
      <c r="JBX27" s="99"/>
      <c r="JBY27" s="99"/>
      <c r="JBZ27" s="99"/>
      <c r="JCA27" s="99"/>
      <c r="JCB27" s="99"/>
      <c r="JCC27" s="99"/>
      <c r="JCD27" s="99"/>
      <c r="JCE27" s="99"/>
      <c r="JCF27" s="99"/>
      <c r="JCG27" s="99"/>
      <c r="JCH27" s="99"/>
      <c r="JCI27" s="99"/>
      <c r="JCJ27" s="99"/>
      <c r="JCK27" s="99"/>
      <c r="JCL27" s="99"/>
      <c r="JCM27" s="99"/>
      <c r="JCN27" s="99"/>
      <c r="JCO27" s="99"/>
      <c r="JCP27" s="99"/>
      <c r="JCQ27" s="99"/>
      <c r="JCR27" s="99"/>
      <c r="JCS27" s="99"/>
      <c r="JCT27" s="99"/>
      <c r="JCU27" s="99"/>
      <c r="JCV27" s="99"/>
      <c r="JCW27" s="99"/>
      <c r="JCX27" s="99"/>
      <c r="JCY27" s="99"/>
      <c r="JCZ27" s="99"/>
      <c r="JDA27" s="99"/>
      <c r="JDB27" s="99"/>
      <c r="JDC27" s="99"/>
      <c r="JDD27" s="99"/>
      <c r="JDE27" s="99"/>
      <c r="JDF27" s="99"/>
      <c r="JDG27" s="99"/>
      <c r="JDH27" s="99"/>
      <c r="JDI27" s="99"/>
      <c r="JDJ27" s="99"/>
      <c r="JDK27" s="99"/>
      <c r="JDL27" s="99"/>
      <c r="JDM27" s="99"/>
      <c r="JDN27" s="99"/>
      <c r="JDO27" s="99"/>
      <c r="JDP27" s="99"/>
      <c r="JDQ27" s="99"/>
      <c r="JDR27" s="99"/>
      <c r="JDS27" s="99"/>
      <c r="JDT27" s="99"/>
      <c r="JDU27" s="99"/>
      <c r="JDV27" s="99"/>
      <c r="JDW27" s="99"/>
      <c r="JDX27" s="99"/>
      <c r="JDY27" s="99"/>
      <c r="JDZ27" s="99"/>
      <c r="JEA27" s="99"/>
      <c r="JEB27" s="99"/>
      <c r="JEC27" s="99"/>
      <c r="JED27" s="99"/>
      <c r="JEE27" s="99"/>
      <c r="JEF27" s="99"/>
      <c r="JEG27" s="99"/>
      <c r="JEH27" s="99"/>
      <c r="JEI27" s="99"/>
      <c r="JEJ27" s="99"/>
      <c r="JEK27" s="99"/>
      <c r="JEL27" s="99"/>
      <c r="JEM27" s="99"/>
      <c r="JEN27" s="99"/>
      <c r="JEO27" s="99"/>
      <c r="JEP27" s="99"/>
      <c r="JEQ27" s="99"/>
      <c r="JER27" s="99"/>
      <c r="JES27" s="99"/>
      <c r="JET27" s="99"/>
      <c r="JEU27" s="99"/>
      <c r="JEV27" s="99"/>
      <c r="JEW27" s="99"/>
      <c r="JEX27" s="99"/>
      <c r="JEY27" s="99"/>
      <c r="JEZ27" s="99"/>
      <c r="JFA27" s="99"/>
      <c r="JFB27" s="99"/>
      <c r="JFC27" s="99"/>
      <c r="JFD27" s="99"/>
      <c r="JFE27" s="99"/>
      <c r="JFF27" s="99"/>
      <c r="JFG27" s="99"/>
      <c r="JFH27" s="99"/>
      <c r="JFI27" s="99"/>
      <c r="JFJ27" s="99"/>
      <c r="JFK27" s="99"/>
      <c r="JFL27" s="99"/>
      <c r="JFM27" s="99"/>
      <c r="JFN27" s="99"/>
      <c r="JFO27" s="99"/>
      <c r="JFP27" s="99"/>
      <c r="JFQ27" s="99"/>
      <c r="JFR27" s="99"/>
      <c r="JFS27" s="99"/>
      <c r="JFT27" s="99"/>
      <c r="JFU27" s="99"/>
      <c r="JFV27" s="99"/>
      <c r="JFW27" s="99"/>
      <c r="JFX27" s="99"/>
      <c r="JFY27" s="99"/>
      <c r="JFZ27" s="99"/>
      <c r="JGA27" s="99"/>
      <c r="JGB27" s="99"/>
      <c r="JGC27" s="99"/>
      <c r="JGD27" s="99"/>
      <c r="JGE27" s="99"/>
      <c r="JGF27" s="99"/>
      <c r="JGG27" s="99"/>
      <c r="JGH27" s="99"/>
      <c r="JGI27" s="99"/>
      <c r="JGJ27" s="99"/>
      <c r="JGK27" s="99"/>
      <c r="JGL27" s="99"/>
      <c r="JGM27" s="99"/>
      <c r="JGN27" s="99"/>
      <c r="JGO27" s="99"/>
      <c r="JGP27" s="99"/>
      <c r="JGQ27" s="99"/>
      <c r="JGR27" s="99"/>
      <c r="JGS27" s="99"/>
      <c r="JGT27" s="99"/>
      <c r="JGU27" s="99"/>
      <c r="JGV27" s="99"/>
      <c r="JGW27" s="99"/>
      <c r="JGX27" s="99"/>
      <c r="JGY27" s="99"/>
      <c r="JGZ27" s="99"/>
      <c r="JHA27" s="99"/>
      <c r="JHB27" s="99"/>
      <c r="JHC27" s="99"/>
      <c r="JHD27" s="99"/>
      <c r="JHE27" s="99"/>
      <c r="JHF27" s="99"/>
      <c r="JHG27" s="99"/>
      <c r="JHH27" s="99"/>
      <c r="JHI27" s="99"/>
      <c r="JHJ27" s="99"/>
      <c r="JHK27" s="99"/>
      <c r="JHL27" s="99"/>
      <c r="JHM27" s="99"/>
      <c r="JHN27" s="99"/>
      <c r="JHO27" s="99"/>
      <c r="JHP27" s="99"/>
      <c r="JHQ27" s="99"/>
      <c r="JHR27" s="99"/>
      <c r="JHS27" s="99"/>
      <c r="JHT27" s="99"/>
      <c r="JHU27" s="99"/>
      <c r="JHV27" s="99"/>
      <c r="JHW27" s="99"/>
      <c r="JHX27" s="99"/>
      <c r="JHY27" s="99"/>
      <c r="JHZ27" s="99"/>
      <c r="JIA27" s="99"/>
      <c r="JIB27" s="99"/>
      <c r="JIC27" s="99"/>
      <c r="JID27" s="99"/>
      <c r="JIE27" s="99"/>
      <c r="JIF27" s="99"/>
      <c r="JIG27" s="99"/>
      <c r="JIH27" s="99"/>
      <c r="JII27" s="99"/>
      <c r="JIJ27" s="99"/>
      <c r="JIK27" s="99"/>
      <c r="JIL27" s="99"/>
      <c r="JIM27" s="99"/>
      <c r="JIN27" s="99"/>
      <c r="JIO27" s="99"/>
      <c r="JIP27" s="99"/>
      <c r="JIQ27" s="99"/>
      <c r="JIR27" s="99"/>
      <c r="JIS27" s="99"/>
      <c r="JIT27" s="99"/>
      <c r="JIU27" s="99"/>
      <c r="JIV27" s="99"/>
      <c r="JIW27" s="99"/>
      <c r="JIX27" s="99"/>
      <c r="JIY27" s="99"/>
      <c r="JIZ27" s="99"/>
      <c r="JJA27" s="99"/>
      <c r="JJB27" s="99"/>
      <c r="JJC27" s="99"/>
      <c r="JJD27" s="99"/>
      <c r="JJE27" s="99"/>
      <c r="JJF27" s="99"/>
      <c r="JJG27" s="99"/>
      <c r="JJH27" s="99"/>
      <c r="JJI27" s="99"/>
      <c r="JJJ27" s="99"/>
      <c r="JJK27" s="99"/>
      <c r="JJL27" s="99"/>
      <c r="JJM27" s="99"/>
      <c r="JJN27" s="99"/>
      <c r="JJO27" s="99"/>
      <c r="JJP27" s="99"/>
      <c r="JJQ27" s="99"/>
      <c r="JJR27" s="99"/>
      <c r="JJS27" s="99"/>
      <c r="JJT27" s="99"/>
      <c r="JJU27" s="99"/>
      <c r="JJV27" s="99"/>
      <c r="JJW27" s="99"/>
      <c r="JJX27" s="99"/>
      <c r="JJY27" s="99"/>
      <c r="JJZ27" s="99"/>
      <c r="JKA27" s="99"/>
      <c r="JKB27" s="99"/>
      <c r="JKC27" s="99"/>
      <c r="JKD27" s="99"/>
      <c r="JKE27" s="99"/>
      <c r="JKF27" s="99"/>
      <c r="JKG27" s="99"/>
      <c r="JKH27" s="99"/>
      <c r="JKI27" s="99"/>
      <c r="JKJ27" s="99"/>
      <c r="JKK27" s="99"/>
      <c r="JKL27" s="99"/>
      <c r="JKM27" s="99"/>
      <c r="JKN27" s="99"/>
      <c r="JKO27" s="99"/>
      <c r="JKP27" s="99"/>
      <c r="JKQ27" s="99"/>
      <c r="JKR27" s="99"/>
      <c r="JKS27" s="99"/>
      <c r="JKT27" s="99"/>
      <c r="JKU27" s="99"/>
      <c r="JKV27" s="99"/>
      <c r="JKW27" s="99"/>
      <c r="JKX27" s="99"/>
      <c r="JKY27" s="99"/>
      <c r="JKZ27" s="99"/>
      <c r="JLA27" s="99"/>
      <c r="JLB27" s="99"/>
      <c r="JLC27" s="99"/>
      <c r="JLD27" s="99"/>
      <c r="JLE27" s="99"/>
      <c r="JLF27" s="99"/>
      <c r="JLG27" s="99"/>
      <c r="JLH27" s="99"/>
      <c r="JLI27" s="99"/>
      <c r="JLJ27" s="99"/>
      <c r="JLK27" s="99"/>
      <c r="JLL27" s="99"/>
      <c r="JLM27" s="99"/>
      <c r="JLN27" s="99"/>
      <c r="JLO27" s="99"/>
      <c r="JLP27" s="99"/>
      <c r="JLQ27" s="99"/>
      <c r="JLR27" s="99"/>
      <c r="JLS27" s="99"/>
      <c r="JLT27" s="99"/>
      <c r="JLU27" s="99"/>
      <c r="JLV27" s="99"/>
      <c r="JLW27" s="99"/>
      <c r="JLX27" s="99"/>
      <c r="JLY27" s="99"/>
      <c r="JLZ27" s="99"/>
      <c r="JMA27" s="99"/>
      <c r="JMB27" s="99"/>
      <c r="JMC27" s="99"/>
      <c r="JMD27" s="99"/>
      <c r="JME27" s="99"/>
      <c r="JMF27" s="99"/>
      <c r="JMG27" s="99"/>
      <c r="JMH27" s="99"/>
      <c r="JMI27" s="99"/>
      <c r="JMJ27" s="99"/>
      <c r="JMK27" s="99"/>
      <c r="JML27" s="99"/>
      <c r="JMM27" s="99"/>
      <c r="JMN27" s="99"/>
      <c r="JMO27" s="99"/>
      <c r="JMP27" s="99"/>
      <c r="JMQ27" s="99"/>
      <c r="JMR27" s="99"/>
      <c r="JMS27" s="99"/>
      <c r="JMT27" s="99"/>
      <c r="JMU27" s="99"/>
      <c r="JMV27" s="99"/>
      <c r="JMW27" s="99"/>
      <c r="JMX27" s="99"/>
      <c r="JMY27" s="99"/>
      <c r="JMZ27" s="99"/>
      <c r="JNA27" s="99"/>
      <c r="JNB27" s="99"/>
      <c r="JNC27" s="99"/>
      <c r="JND27" s="99"/>
      <c r="JNE27" s="99"/>
      <c r="JNF27" s="99"/>
      <c r="JNG27" s="99"/>
      <c r="JNH27" s="99"/>
      <c r="JNI27" s="99"/>
      <c r="JNJ27" s="99"/>
      <c r="JNK27" s="99"/>
      <c r="JNL27" s="99"/>
      <c r="JNM27" s="99"/>
      <c r="JNN27" s="99"/>
      <c r="JNO27" s="99"/>
      <c r="JNP27" s="99"/>
      <c r="JNQ27" s="99"/>
      <c r="JNR27" s="99"/>
      <c r="JNS27" s="99"/>
      <c r="JNT27" s="99"/>
      <c r="JNU27" s="99"/>
      <c r="JNV27" s="99"/>
      <c r="JNW27" s="99"/>
      <c r="JNX27" s="99"/>
      <c r="JNY27" s="99"/>
      <c r="JNZ27" s="99"/>
      <c r="JOA27" s="99"/>
      <c r="JOB27" s="99"/>
      <c r="JOC27" s="99"/>
      <c r="JOD27" s="99"/>
      <c r="JOE27" s="99"/>
      <c r="JOF27" s="99"/>
      <c r="JOG27" s="99"/>
      <c r="JOH27" s="99"/>
      <c r="JOI27" s="99"/>
      <c r="JOJ27" s="99"/>
      <c r="JOK27" s="99"/>
      <c r="JOL27" s="99"/>
      <c r="JOM27" s="99"/>
      <c r="JON27" s="99"/>
      <c r="JOO27" s="99"/>
      <c r="JOP27" s="99"/>
      <c r="JOQ27" s="99"/>
      <c r="JOR27" s="99"/>
      <c r="JOS27" s="99"/>
      <c r="JOT27" s="99"/>
      <c r="JOU27" s="99"/>
      <c r="JOV27" s="99"/>
      <c r="JOW27" s="99"/>
      <c r="JOX27" s="99"/>
      <c r="JOY27" s="99"/>
      <c r="JOZ27" s="99"/>
      <c r="JPA27" s="99"/>
      <c r="JPB27" s="99"/>
      <c r="JPC27" s="99"/>
      <c r="JPD27" s="99"/>
      <c r="JPE27" s="99"/>
      <c r="JPF27" s="99"/>
      <c r="JPG27" s="99"/>
      <c r="JPH27" s="99"/>
      <c r="JPI27" s="99"/>
      <c r="JPJ27" s="99"/>
      <c r="JPK27" s="99"/>
      <c r="JPL27" s="99"/>
      <c r="JPM27" s="99"/>
      <c r="JPN27" s="99"/>
      <c r="JPO27" s="99"/>
      <c r="JPP27" s="99"/>
      <c r="JPQ27" s="99"/>
      <c r="JPR27" s="99"/>
      <c r="JPS27" s="99"/>
      <c r="JPT27" s="99"/>
      <c r="JPU27" s="99"/>
      <c r="JPV27" s="99"/>
      <c r="JPW27" s="99"/>
      <c r="JPX27" s="99"/>
      <c r="JPY27" s="99"/>
      <c r="JPZ27" s="99"/>
      <c r="JQA27" s="99"/>
      <c r="JQB27" s="99"/>
      <c r="JQC27" s="99"/>
      <c r="JQD27" s="99"/>
      <c r="JQE27" s="99"/>
      <c r="JQF27" s="99"/>
      <c r="JQG27" s="99"/>
      <c r="JQH27" s="99"/>
      <c r="JQI27" s="99"/>
      <c r="JQJ27" s="99"/>
      <c r="JQK27" s="99"/>
      <c r="JQL27" s="99"/>
      <c r="JQM27" s="99"/>
      <c r="JQN27" s="99"/>
      <c r="JQO27" s="99"/>
      <c r="JQP27" s="99"/>
      <c r="JQQ27" s="99"/>
      <c r="JQR27" s="99"/>
      <c r="JQS27" s="99"/>
      <c r="JQT27" s="99"/>
      <c r="JQU27" s="99"/>
      <c r="JQV27" s="99"/>
      <c r="JQW27" s="99"/>
      <c r="JQX27" s="99"/>
      <c r="JQY27" s="99"/>
      <c r="JQZ27" s="99"/>
      <c r="JRA27" s="99"/>
      <c r="JRB27" s="99"/>
      <c r="JRC27" s="99"/>
      <c r="JRD27" s="99"/>
      <c r="JRE27" s="99"/>
      <c r="JRF27" s="99"/>
      <c r="JRG27" s="99"/>
      <c r="JRH27" s="99"/>
      <c r="JRI27" s="99"/>
      <c r="JRJ27" s="99"/>
      <c r="JRK27" s="99"/>
      <c r="JRL27" s="99"/>
      <c r="JRM27" s="99"/>
      <c r="JRN27" s="99"/>
      <c r="JRO27" s="99"/>
      <c r="JRP27" s="99"/>
      <c r="JRQ27" s="99"/>
      <c r="JRR27" s="99"/>
      <c r="JRS27" s="99"/>
      <c r="JRT27" s="99"/>
      <c r="JRU27" s="99"/>
      <c r="JRV27" s="99"/>
      <c r="JRW27" s="99"/>
      <c r="JRX27" s="99"/>
      <c r="JRY27" s="99"/>
      <c r="JRZ27" s="99"/>
      <c r="JSA27" s="99"/>
      <c r="JSB27" s="99"/>
      <c r="JSC27" s="99"/>
      <c r="JSD27" s="99"/>
      <c r="JSE27" s="99"/>
      <c r="JSF27" s="99"/>
      <c r="JSG27" s="99"/>
      <c r="JSH27" s="99"/>
      <c r="JSI27" s="99"/>
      <c r="JSJ27" s="99"/>
      <c r="JSK27" s="99"/>
      <c r="JSL27" s="99"/>
      <c r="JSM27" s="99"/>
      <c r="JSN27" s="99"/>
      <c r="JSO27" s="99"/>
      <c r="JSP27" s="99"/>
      <c r="JSQ27" s="99"/>
      <c r="JSR27" s="99"/>
      <c r="JSS27" s="99"/>
      <c r="JST27" s="99"/>
      <c r="JSU27" s="99"/>
      <c r="JSV27" s="99"/>
      <c r="JSW27" s="99"/>
      <c r="JSX27" s="99"/>
      <c r="JSY27" s="99"/>
      <c r="JSZ27" s="99"/>
      <c r="JTA27" s="99"/>
      <c r="JTB27" s="99"/>
      <c r="JTC27" s="99"/>
      <c r="JTD27" s="99"/>
      <c r="JTE27" s="99"/>
      <c r="JTF27" s="99"/>
      <c r="JTG27" s="99"/>
      <c r="JTH27" s="99"/>
      <c r="JTI27" s="99"/>
      <c r="JTJ27" s="99"/>
      <c r="JTK27" s="99"/>
      <c r="JTL27" s="99"/>
      <c r="JTM27" s="99"/>
      <c r="JTN27" s="99"/>
      <c r="JTO27" s="99"/>
      <c r="JTP27" s="99"/>
      <c r="JTQ27" s="99"/>
      <c r="JTR27" s="99"/>
      <c r="JTS27" s="99"/>
      <c r="JTT27" s="99"/>
      <c r="JTU27" s="99"/>
      <c r="JTV27" s="99"/>
      <c r="JTW27" s="99"/>
      <c r="JTX27" s="99"/>
      <c r="JTY27" s="99"/>
      <c r="JTZ27" s="99"/>
      <c r="JUA27" s="99"/>
      <c r="JUB27" s="99"/>
      <c r="JUC27" s="99"/>
      <c r="JUD27" s="99"/>
      <c r="JUE27" s="99"/>
      <c r="JUF27" s="99"/>
      <c r="JUG27" s="99"/>
      <c r="JUH27" s="99"/>
      <c r="JUI27" s="99"/>
      <c r="JUJ27" s="99"/>
      <c r="JUK27" s="99"/>
      <c r="JUL27" s="99"/>
      <c r="JUM27" s="99"/>
      <c r="JUN27" s="99"/>
      <c r="JUO27" s="99"/>
      <c r="JUP27" s="99"/>
      <c r="JUQ27" s="99"/>
      <c r="JUR27" s="99"/>
      <c r="JUS27" s="99"/>
      <c r="JUT27" s="99"/>
      <c r="JUU27" s="99"/>
      <c r="JUV27" s="99"/>
      <c r="JUW27" s="99"/>
      <c r="JUX27" s="99"/>
      <c r="JUY27" s="99"/>
      <c r="JUZ27" s="99"/>
      <c r="JVA27" s="99"/>
      <c r="JVB27" s="99"/>
      <c r="JVC27" s="99"/>
      <c r="JVD27" s="99"/>
      <c r="JVE27" s="99"/>
      <c r="JVF27" s="99"/>
      <c r="JVG27" s="99"/>
      <c r="JVH27" s="99"/>
      <c r="JVI27" s="99"/>
      <c r="JVJ27" s="99"/>
      <c r="JVK27" s="99"/>
      <c r="JVL27" s="99"/>
      <c r="JVM27" s="99"/>
      <c r="JVN27" s="99"/>
      <c r="JVO27" s="99"/>
      <c r="JVP27" s="99"/>
      <c r="JVQ27" s="99"/>
      <c r="JVR27" s="99"/>
      <c r="JVS27" s="99"/>
      <c r="JVT27" s="99"/>
      <c r="JVU27" s="99"/>
      <c r="JVV27" s="99"/>
      <c r="JVW27" s="99"/>
      <c r="JVX27" s="99"/>
      <c r="JVY27" s="99"/>
      <c r="JVZ27" s="99"/>
      <c r="JWA27" s="99"/>
      <c r="JWB27" s="99"/>
      <c r="JWC27" s="99"/>
      <c r="JWD27" s="99"/>
      <c r="JWE27" s="99"/>
      <c r="JWF27" s="99"/>
      <c r="JWG27" s="99"/>
      <c r="JWH27" s="99"/>
      <c r="JWI27" s="99"/>
      <c r="JWJ27" s="99"/>
      <c r="JWK27" s="99"/>
      <c r="JWL27" s="99"/>
      <c r="JWM27" s="99"/>
      <c r="JWN27" s="99"/>
      <c r="JWO27" s="99"/>
      <c r="JWP27" s="99"/>
      <c r="JWQ27" s="99"/>
      <c r="JWR27" s="99"/>
      <c r="JWS27" s="99"/>
      <c r="JWT27" s="99"/>
      <c r="JWU27" s="99"/>
      <c r="JWV27" s="99"/>
      <c r="JWW27" s="99"/>
      <c r="JWX27" s="99"/>
      <c r="JWY27" s="99"/>
      <c r="JWZ27" s="99"/>
      <c r="JXA27" s="99"/>
      <c r="JXB27" s="99"/>
      <c r="JXC27" s="99"/>
      <c r="JXD27" s="99"/>
      <c r="JXE27" s="99"/>
      <c r="JXF27" s="99"/>
      <c r="JXG27" s="99"/>
      <c r="JXH27" s="99"/>
      <c r="JXI27" s="99"/>
      <c r="JXJ27" s="99"/>
      <c r="JXK27" s="99"/>
      <c r="JXL27" s="99"/>
      <c r="JXM27" s="99"/>
      <c r="JXN27" s="99"/>
      <c r="JXO27" s="99"/>
      <c r="JXP27" s="99"/>
      <c r="JXQ27" s="99"/>
      <c r="JXR27" s="99"/>
      <c r="JXS27" s="99"/>
      <c r="JXT27" s="99"/>
      <c r="JXU27" s="99"/>
      <c r="JXV27" s="99"/>
      <c r="JXW27" s="99"/>
      <c r="JXX27" s="99"/>
      <c r="JXY27" s="99"/>
      <c r="JXZ27" s="99"/>
      <c r="JYA27" s="99"/>
      <c r="JYB27" s="99"/>
      <c r="JYC27" s="99"/>
      <c r="JYD27" s="99"/>
      <c r="JYE27" s="99"/>
      <c r="JYF27" s="99"/>
      <c r="JYG27" s="99"/>
      <c r="JYH27" s="99"/>
      <c r="JYI27" s="99"/>
      <c r="JYJ27" s="99"/>
      <c r="JYK27" s="99"/>
      <c r="JYL27" s="99"/>
      <c r="JYM27" s="99"/>
      <c r="JYN27" s="99"/>
      <c r="JYO27" s="99"/>
      <c r="JYP27" s="99"/>
      <c r="JYQ27" s="99"/>
      <c r="JYR27" s="99"/>
      <c r="JYS27" s="99"/>
      <c r="JYT27" s="99"/>
      <c r="JYU27" s="99"/>
      <c r="JYV27" s="99"/>
      <c r="JYW27" s="99"/>
      <c r="JYX27" s="99"/>
      <c r="JYY27" s="99"/>
      <c r="JYZ27" s="99"/>
      <c r="JZA27" s="99"/>
      <c r="JZB27" s="99"/>
      <c r="JZC27" s="99"/>
      <c r="JZD27" s="99"/>
      <c r="JZE27" s="99"/>
      <c r="JZF27" s="99"/>
      <c r="JZG27" s="99"/>
      <c r="JZH27" s="99"/>
      <c r="JZI27" s="99"/>
      <c r="JZJ27" s="99"/>
      <c r="JZK27" s="99"/>
      <c r="JZL27" s="99"/>
      <c r="JZM27" s="99"/>
      <c r="JZN27" s="99"/>
      <c r="JZO27" s="99"/>
      <c r="JZP27" s="99"/>
      <c r="JZQ27" s="99"/>
      <c r="JZR27" s="99"/>
      <c r="JZS27" s="99"/>
      <c r="JZT27" s="99"/>
      <c r="JZU27" s="99"/>
      <c r="JZV27" s="99"/>
      <c r="JZW27" s="99"/>
      <c r="JZX27" s="99"/>
      <c r="JZY27" s="99"/>
      <c r="JZZ27" s="99"/>
      <c r="KAA27" s="99"/>
      <c r="KAB27" s="99"/>
      <c r="KAC27" s="99"/>
      <c r="KAD27" s="99"/>
      <c r="KAE27" s="99"/>
      <c r="KAF27" s="99"/>
      <c r="KAG27" s="99"/>
      <c r="KAH27" s="99"/>
      <c r="KAI27" s="99"/>
      <c r="KAJ27" s="99"/>
      <c r="KAK27" s="99"/>
      <c r="KAL27" s="99"/>
      <c r="KAM27" s="99"/>
      <c r="KAN27" s="99"/>
      <c r="KAO27" s="99"/>
      <c r="KAP27" s="99"/>
      <c r="KAQ27" s="99"/>
      <c r="KAR27" s="99"/>
      <c r="KAS27" s="99"/>
      <c r="KAT27" s="99"/>
      <c r="KAU27" s="99"/>
      <c r="KAV27" s="99"/>
      <c r="KAW27" s="99"/>
      <c r="KAX27" s="99"/>
      <c r="KAY27" s="99"/>
      <c r="KAZ27" s="99"/>
      <c r="KBA27" s="99"/>
      <c r="KBB27" s="99"/>
      <c r="KBC27" s="99"/>
      <c r="KBD27" s="99"/>
      <c r="KBE27" s="99"/>
      <c r="KBF27" s="99"/>
      <c r="KBG27" s="99"/>
      <c r="KBH27" s="99"/>
      <c r="KBI27" s="99"/>
      <c r="KBJ27" s="99"/>
      <c r="KBK27" s="99"/>
      <c r="KBL27" s="99"/>
      <c r="KBM27" s="99"/>
      <c r="KBN27" s="99"/>
      <c r="KBO27" s="99"/>
      <c r="KBP27" s="99"/>
      <c r="KBQ27" s="99"/>
      <c r="KBR27" s="99"/>
      <c r="KBS27" s="99"/>
      <c r="KBT27" s="99"/>
      <c r="KBU27" s="99"/>
      <c r="KBV27" s="99"/>
      <c r="KBW27" s="99"/>
      <c r="KBX27" s="99"/>
      <c r="KBY27" s="99"/>
      <c r="KBZ27" s="99"/>
      <c r="KCA27" s="99"/>
      <c r="KCB27" s="99"/>
      <c r="KCC27" s="99"/>
      <c r="KCD27" s="99"/>
      <c r="KCE27" s="99"/>
      <c r="KCF27" s="99"/>
      <c r="KCG27" s="99"/>
      <c r="KCH27" s="99"/>
      <c r="KCI27" s="99"/>
      <c r="KCJ27" s="99"/>
      <c r="KCK27" s="99"/>
      <c r="KCL27" s="99"/>
      <c r="KCM27" s="99"/>
      <c r="KCN27" s="99"/>
      <c r="KCO27" s="99"/>
      <c r="KCP27" s="99"/>
      <c r="KCQ27" s="99"/>
      <c r="KCR27" s="99"/>
      <c r="KCS27" s="99"/>
      <c r="KCT27" s="99"/>
      <c r="KCU27" s="99"/>
      <c r="KCV27" s="99"/>
      <c r="KCW27" s="99"/>
      <c r="KCX27" s="99"/>
      <c r="KCY27" s="99"/>
      <c r="KCZ27" s="99"/>
      <c r="KDA27" s="99"/>
      <c r="KDB27" s="99"/>
      <c r="KDC27" s="99"/>
      <c r="KDD27" s="99"/>
      <c r="KDE27" s="99"/>
      <c r="KDF27" s="99"/>
      <c r="KDG27" s="99"/>
      <c r="KDH27" s="99"/>
      <c r="KDI27" s="99"/>
      <c r="KDJ27" s="99"/>
      <c r="KDK27" s="99"/>
      <c r="KDL27" s="99"/>
      <c r="KDM27" s="99"/>
      <c r="KDN27" s="99"/>
      <c r="KDO27" s="99"/>
      <c r="KDP27" s="99"/>
      <c r="KDQ27" s="99"/>
      <c r="KDR27" s="99"/>
      <c r="KDS27" s="99"/>
      <c r="KDT27" s="99"/>
      <c r="KDU27" s="99"/>
      <c r="KDV27" s="99"/>
      <c r="KDW27" s="99"/>
      <c r="KDX27" s="99"/>
      <c r="KDY27" s="99"/>
      <c r="KDZ27" s="99"/>
      <c r="KEA27" s="99"/>
      <c r="KEB27" s="99"/>
      <c r="KEC27" s="99"/>
      <c r="KED27" s="99"/>
      <c r="KEE27" s="99"/>
      <c r="KEF27" s="99"/>
      <c r="KEG27" s="99"/>
      <c r="KEH27" s="99"/>
      <c r="KEI27" s="99"/>
      <c r="KEJ27" s="99"/>
      <c r="KEK27" s="99"/>
      <c r="KEL27" s="99"/>
      <c r="KEM27" s="99"/>
      <c r="KEN27" s="99"/>
      <c r="KEO27" s="99"/>
      <c r="KEP27" s="99"/>
      <c r="KEQ27" s="99"/>
      <c r="KER27" s="99"/>
      <c r="KES27" s="99"/>
      <c r="KET27" s="99"/>
      <c r="KEU27" s="99"/>
      <c r="KEV27" s="99"/>
      <c r="KEW27" s="99"/>
      <c r="KEX27" s="99"/>
      <c r="KEY27" s="99"/>
      <c r="KEZ27" s="99"/>
      <c r="KFA27" s="99"/>
      <c r="KFB27" s="99"/>
      <c r="KFC27" s="99"/>
      <c r="KFD27" s="99"/>
      <c r="KFE27" s="99"/>
      <c r="KFF27" s="99"/>
      <c r="KFG27" s="99"/>
      <c r="KFH27" s="99"/>
      <c r="KFI27" s="99"/>
      <c r="KFJ27" s="99"/>
      <c r="KFK27" s="99"/>
      <c r="KFL27" s="99"/>
      <c r="KFM27" s="99"/>
      <c r="KFN27" s="99"/>
      <c r="KFO27" s="99"/>
      <c r="KFP27" s="99"/>
      <c r="KFQ27" s="99"/>
      <c r="KFR27" s="99"/>
      <c r="KFS27" s="99"/>
      <c r="KFT27" s="99"/>
      <c r="KFU27" s="99"/>
      <c r="KFV27" s="99"/>
      <c r="KFW27" s="99"/>
      <c r="KFX27" s="99"/>
      <c r="KFY27" s="99"/>
      <c r="KFZ27" s="99"/>
      <c r="KGA27" s="99"/>
      <c r="KGB27" s="99"/>
      <c r="KGC27" s="99"/>
      <c r="KGD27" s="99"/>
      <c r="KGE27" s="99"/>
      <c r="KGF27" s="99"/>
      <c r="KGG27" s="99"/>
      <c r="KGH27" s="99"/>
      <c r="KGI27" s="99"/>
      <c r="KGJ27" s="99"/>
      <c r="KGK27" s="99"/>
      <c r="KGL27" s="99"/>
      <c r="KGM27" s="99"/>
      <c r="KGN27" s="99"/>
      <c r="KGO27" s="99"/>
      <c r="KGP27" s="99"/>
      <c r="KGQ27" s="99"/>
      <c r="KGR27" s="99"/>
      <c r="KGS27" s="99"/>
      <c r="KGT27" s="99"/>
      <c r="KGU27" s="99"/>
      <c r="KGV27" s="99"/>
      <c r="KGW27" s="99"/>
      <c r="KGX27" s="99"/>
      <c r="KGY27" s="99"/>
      <c r="KGZ27" s="99"/>
      <c r="KHA27" s="99"/>
      <c r="KHB27" s="99"/>
      <c r="KHC27" s="99"/>
      <c r="KHD27" s="99"/>
      <c r="KHE27" s="99"/>
      <c r="KHF27" s="99"/>
      <c r="KHG27" s="99"/>
      <c r="KHH27" s="99"/>
      <c r="KHI27" s="99"/>
      <c r="KHJ27" s="99"/>
      <c r="KHK27" s="99"/>
      <c r="KHL27" s="99"/>
      <c r="KHM27" s="99"/>
      <c r="KHN27" s="99"/>
      <c r="KHO27" s="99"/>
      <c r="KHP27" s="99"/>
      <c r="KHQ27" s="99"/>
      <c r="KHR27" s="99"/>
      <c r="KHS27" s="99"/>
      <c r="KHT27" s="99"/>
      <c r="KHU27" s="99"/>
      <c r="KHV27" s="99"/>
      <c r="KHW27" s="99"/>
      <c r="KHX27" s="99"/>
      <c r="KHY27" s="99"/>
      <c r="KHZ27" s="99"/>
      <c r="KIA27" s="99"/>
      <c r="KIB27" s="99"/>
      <c r="KIC27" s="99"/>
      <c r="KID27" s="99"/>
      <c r="KIE27" s="99"/>
      <c r="KIF27" s="99"/>
      <c r="KIG27" s="99"/>
      <c r="KIH27" s="99"/>
      <c r="KII27" s="99"/>
      <c r="KIJ27" s="99"/>
      <c r="KIK27" s="99"/>
      <c r="KIL27" s="99"/>
      <c r="KIM27" s="99"/>
      <c r="KIN27" s="99"/>
      <c r="KIO27" s="99"/>
      <c r="KIP27" s="99"/>
      <c r="KIQ27" s="99"/>
      <c r="KIR27" s="99"/>
      <c r="KIS27" s="99"/>
      <c r="KIT27" s="99"/>
      <c r="KIU27" s="99"/>
      <c r="KIV27" s="99"/>
      <c r="KIW27" s="99"/>
      <c r="KIX27" s="99"/>
      <c r="KIY27" s="99"/>
      <c r="KIZ27" s="99"/>
      <c r="KJA27" s="99"/>
      <c r="KJB27" s="99"/>
      <c r="KJC27" s="99"/>
      <c r="KJD27" s="99"/>
      <c r="KJE27" s="99"/>
      <c r="KJF27" s="99"/>
      <c r="KJG27" s="99"/>
      <c r="KJH27" s="99"/>
      <c r="KJI27" s="99"/>
      <c r="KJJ27" s="99"/>
      <c r="KJK27" s="99"/>
      <c r="KJL27" s="99"/>
      <c r="KJM27" s="99"/>
      <c r="KJN27" s="99"/>
      <c r="KJO27" s="99"/>
      <c r="KJP27" s="99"/>
      <c r="KJQ27" s="99"/>
      <c r="KJR27" s="99"/>
      <c r="KJS27" s="99"/>
      <c r="KJT27" s="99"/>
      <c r="KJU27" s="99"/>
      <c r="KJV27" s="99"/>
      <c r="KJW27" s="99"/>
      <c r="KJX27" s="99"/>
      <c r="KJY27" s="99"/>
      <c r="KJZ27" s="99"/>
      <c r="KKA27" s="99"/>
      <c r="KKB27" s="99"/>
      <c r="KKC27" s="99"/>
      <c r="KKD27" s="99"/>
      <c r="KKE27" s="99"/>
      <c r="KKF27" s="99"/>
      <c r="KKG27" s="99"/>
      <c r="KKH27" s="99"/>
      <c r="KKI27" s="99"/>
      <c r="KKJ27" s="99"/>
      <c r="KKK27" s="99"/>
      <c r="KKL27" s="99"/>
      <c r="KKM27" s="99"/>
      <c r="KKN27" s="99"/>
      <c r="KKO27" s="99"/>
      <c r="KKP27" s="99"/>
      <c r="KKQ27" s="99"/>
      <c r="KKR27" s="99"/>
      <c r="KKS27" s="99"/>
      <c r="KKT27" s="99"/>
      <c r="KKU27" s="99"/>
      <c r="KKV27" s="99"/>
      <c r="KKW27" s="99"/>
      <c r="KKX27" s="99"/>
      <c r="KKY27" s="99"/>
      <c r="KKZ27" s="99"/>
      <c r="KLA27" s="99"/>
      <c r="KLB27" s="99"/>
      <c r="KLC27" s="99"/>
      <c r="KLD27" s="99"/>
      <c r="KLE27" s="99"/>
      <c r="KLF27" s="99"/>
      <c r="KLG27" s="99"/>
      <c r="KLH27" s="99"/>
      <c r="KLI27" s="99"/>
      <c r="KLJ27" s="99"/>
      <c r="KLK27" s="99"/>
      <c r="KLL27" s="99"/>
      <c r="KLM27" s="99"/>
      <c r="KLN27" s="99"/>
      <c r="KLO27" s="99"/>
      <c r="KLP27" s="99"/>
      <c r="KLQ27" s="99"/>
      <c r="KLR27" s="99"/>
      <c r="KLS27" s="99"/>
      <c r="KLT27" s="99"/>
      <c r="KLU27" s="99"/>
      <c r="KLV27" s="99"/>
      <c r="KLW27" s="99"/>
      <c r="KLX27" s="99"/>
      <c r="KLY27" s="99"/>
      <c r="KLZ27" s="99"/>
      <c r="KMA27" s="99"/>
      <c r="KMB27" s="99"/>
      <c r="KMC27" s="99"/>
      <c r="KMD27" s="99"/>
      <c r="KME27" s="99"/>
      <c r="KMF27" s="99"/>
      <c r="KMG27" s="99"/>
      <c r="KMH27" s="99"/>
      <c r="KMI27" s="99"/>
      <c r="KMJ27" s="99"/>
      <c r="KMK27" s="99"/>
      <c r="KML27" s="99"/>
      <c r="KMM27" s="99"/>
      <c r="KMN27" s="99"/>
      <c r="KMO27" s="99"/>
      <c r="KMP27" s="99"/>
      <c r="KMQ27" s="99"/>
      <c r="KMR27" s="99"/>
      <c r="KMS27" s="99"/>
      <c r="KMT27" s="99"/>
      <c r="KMU27" s="99"/>
      <c r="KMV27" s="99"/>
      <c r="KMW27" s="99"/>
      <c r="KMX27" s="99"/>
      <c r="KMY27" s="99"/>
      <c r="KMZ27" s="99"/>
      <c r="KNA27" s="99"/>
      <c r="KNB27" s="99"/>
      <c r="KNC27" s="99"/>
      <c r="KND27" s="99"/>
      <c r="KNE27" s="99"/>
      <c r="KNF27" s="99"/>
      <c r="KNG27" s="99"/>
      <c r="KNH27" s="99"/>
      <c r="KNI27" s="99"/>
      <c r="KNJ27" s="99"/>
      <c r="KNK27" s="99"/>
      <c r="KNL27" s="99"/>
      <c r="KNM27" s="99"/>
      <c r="KNN27" s="99"/>
      <c r="KNO27" s="99"/>
      <c r="KNP27" s="99"/>
      <c r="KNQ27" s="99"/>
      <c r="KNR27" s="99"/>
      <c r="KNS27" s="99"/>
      <c r="KNT27" s="99"/>
      <c r="KNU27" s="99"/>
      <c r="KNV27" s="99"/>
      <c r="KNW27" s="99"/>
      <c r="KNX27" s="99"/>
      <c r="KNY27" s="99"/>
      <c r="KNZ27" s="99"/>
      <c r="KOA27" s="99"/>
      <c r="KOB27" s="99"/>
      <c r="KOC27" s="99"/>
      <c r="KOD27" s="99"/>
      <c r="KOE27" s="99"/>
      <c r="KOF27" s="99"/>
      <c r="KOG27" s="99"/>
      <c r="KOH27" s="99"/>
      <c r="KOI27" s="99"/>
      <c r="KOJ27" s="99"/>
      <c r="KOK27" s="99"/>
      <c r="KOL27" s="99"/>
      <c r="KOM27" s="99"/>
      <c r="KON27" s="99"/>
      <c r="KOO27" s="99"/>
      <c r="KOP27" s="99"/>
      <c r="KOQ27" s="99"/>
      <c r="KOR27" s="99"/>
      <c r="KOS27" s="99"/>
      <c r="KOT27" s="99"/>
      <c r="KOU27" s="99"/>
      <c r="KOV27" s="99"/>
      <c r="KOW27" s="99"/>
      <c r="KOX27" s="99"/>
      <c r="KOY27" s="99"/>
      <c r="KOZ27" s="99"/>
      <c r="KPA27" s="99"/>
      <c r="KPB27" s="99"/>
      <c r="KPC27" s="99"/>
      <c r="KPD27" s="99"/>
      <c r="KPE27" s="99"/>
      <c r="KPF27" s="99"/>
      <c r="KPG27" s="99"/>
      <c r="KPH27" s="99"/>
      <c r="KPI27" s="99"/>
      <c r="KPJ27" s="99"/>
      <c r="KPK27" s="99"/>
      <c r="KPL27" s="99"/>
      <c r="KPM27" s="99"/>
      <c r="KPN27" s="99"/>
      <c r="KPO27" s="99"/>
      <c r="KPP27" s="99"/>
      <c r="KPQ27" s="99"/>
      <c r="KPR27" s="99"/>
      <c r="KPS27" s="99"/>
      <c r="KPT27" s="99"/>
      <c r="KPU27" s="99"/>
      <c r="KPV27" s="99"/>
      <c r="KPW27" s="99"/>
      <c r="KPX27" s="99"/>
      <c r="KPY27" s="99"/>
      <c r="KPZ27" s="99"/>
      <c r="KQA27" s="99"/>
      <c r="KQB27" s="99"/>
      <c r="KQC27" s="99"/>
      <c r="KQD27" s="99"/>
      <c r="KQE27" s="99"/>
      <c r="KQF27" s="99"/>
      <c r="KQG27" s="99"/>
      <c r="KQH27" s="99"/>
      <c r="KQI27" s="99"/>
      <c r="KQJ27" s="99"/>
      <c r="KQK27" s="99"/>
      <c r="KQL27" s="99"/>
      <c r="KQM27" s="99"/>
      <c r="KQN27" s="99"/>
      <c r="KQO27" s="99"/>
      <c r="KQP27" s="99"/>
      <c r="KQQ27" s="99"/>
      <c r="KQR27" s="99"/>
      <c r="KQS27" s="99"/>
      <c r="KQT27" s="99"/>
      <c r="KQU27" s="99"/>
      <c r="KQV27" s="99"/>
      <c r="KQW27" s="99"/>
      <c r="KQX27" s="99"/>
      <c r="KQY27" s="99"/>
      <c r="KQZ27" s="99"/>
      <c r="KRA27" s="99"/>
      <c r="KRB27" s="99"/>
      <c r="KRC27" s="99"/>
      <c r="KRD27" s="99"/>
      <c r="KRE27" s="99"/>
      <c r="KRF27" s="99"/>
      <c r="KRG27" s="99"/>
      <c r="KRH27" s="99"/>
      <c r="KRI27" s="99"/>
      <c r="KRJ27" s="99"/>
      <c r="KRK27" s="99"/>
      <c r="KRL27" s="99"/>
      <c r="KRM27" s="99"/>
      <c r="KRN27" s="99"/>
      <c r="KRO27" s="99"/>
      <c r="KRP27" s="99"/>
      <c r="KRQ27" s="99"/>
      <c r="KRR27" s="99"/>
      <c r="KRS27" s="99"/>
      <c r="KRT27" s="99"/>
      <c r="KRU27" s="99"/>
      <c r="KRV27" s="99"/>
      <c r="KRW27" s="99"/>
      <c r="KRX27" s="99"/>
      <c r="KRY27" s="99"/>
      <c r="KRZ27" s="99"/>
      <c r="KSA27" s="99"/>
      <c r="KSB27" s="99"/>
      <c r="KSC27" s="99"/>
      <c r="KSD27" s="99"/>
      <c r="KSE27" s="99"/>
      <c r="KSF27" s="99"/>
      <c r="KSG27" s="99"/>
      <c r="KSH27" s="99"/>
      <c r="KSI27" s="99"/>
      <c r="KSJ27" s="99"/>
      <c r="KSK27" s="99"/>
      <c r="KSL27" s="99"/>
      <c r="KSM27" s="99"/>
      <c r="KSN27" s="99"/>
      <c r="KSO27" s="99"/>
      <c r="KSP27" s="99"/>
      <c r="KSQ27" s="99"/>
      <c r="KSR27" s="99"/>
      <c r="KSS27" s="99"/>
      <c r="KST27" s="99"/>
      <c r="KSU27" s="99"/>
      <c r="KSV27" s="99"/>
      <c r="KSW27" s="99"/>
      <c r="KSX27" s="99"/>
      <c r="KSY27" s="99"/>
      <c r="KSZ27" s="99"/>
      <c r="KTA27" s="99"/>
      <c r="KTB27" s="99"/>
      <c r="KTC27" s="99"/>
      <c r="KTD27" s="99"/>
      <c r="KTE27" s="99"/>
      <c r="KTF27" s="99"/>
      <c r="KTG27" s="99"/>
      <c r="KTH27" s="99"/>
      <c r="KTI27" s="99"/>
      <c r="KTJ27" s="99"/>
      <c r="KTK27" s="99"/>
      <c r="KTL27" s="99"/>
      <c r="KTM27" s="99"/>
      <c r="KTN27" s="99"/>
      <c r="KTO27" s="99"/>
      <c r="KTP27" s="99"/>
      <c r="KTQ27" s="99"/>
      <c r="KTR27" s="99"/>
      <c r="KTS27" s="99"/>
      <c r="KTT27" s="99"/>
      <c r="KTU27" s="99"/>
      <c r="KTV27" s="99"/>
      <c r="KTW27" s="99"/>
      <c r="KTX27" s="99"/>
      <c r="KTY27" s="99"/>
      <c r="KTZ27" s="99"/>
      <c r="KUA27" s="99"/>
      <c r="KUB27" s="99"/>
      <c r="KUC27" s="99"/>
      <c r="KUD27" s="99"/>
      <c r="KUE27" s="99"/>
      <c r="KUF27" s="99"/>
      <c r="KUG27" s="99"/>
      <c r="KUH27" s="99"/>
      <c r="KUI27" s="99"/>
      <c r="KUJ27" s="99"/>
      <c r="KUK27" s="99"/>
      <c r="KUL27" s="99"/>
      <c r="KUM27" s="99"/>
      <c r="KUN27" s="99"/>
      <c r="KUO27" s="99"/>
      <c r="KUP27" s="99"/>
      <c r="KUQ27" s="99"/>
      <c r="KUR27" s="99"/>
      <c r="KUS27" s="99"/>
      <c r="KUT27" s="99"/>
      <c r="KUU27" s="99"/>
      <c r="KUV27" s="99"/>
      <c r="KUW27" s="99"/>
      <c r="KUX27" s="99"/>
      <c r="KUY27" s="99"/>
      <c r="KUZ27" s="99"/>
      <c r="KVA27" s="99"/>
      <c r="KVB27" s="99"/>
      <c r="KVC27" s="99"/>
      <c r="KVD27" s="99"/>
      <c r="KVE27" s="99"/>
      <c r="KVF27" s="99"/>
      <c r="KVG27" s="99"/>
      <c r="KVH27" s="99"/>
      <c r="KVI27" s="99"/>
      <c r="KVJ27" s="99"/>
      <c r="KVK27" s="99"/>
      <c r="KVL27" s="99"/>
      <c r="KVM27" s="99"/>
      <c r="KVN27" s="99"/>
      <c r="KVO27" s="99"/>
      <c r="KVP27" s="99"/>
      <c r="KVQ27" s="99"/>
      <c r="KVR27" s="99"/>
      <c r="KVS27" s="99"/>
      <c r="KVT27" s="99"/>
      <c r="KVU27" s="99"/>
      <c r="KVV27" s="99"/>
      <c r="KVW27" s="99"/>
      <c r="KVX27" s="99"/>
      <c r="KVY27" s="99"/>
      <c r="KVZ27" s="99"/>
      <c r="KWA27" s="99"/>
      <c r="KWB27" s="99"/>
      <c r="KWC27" s="99"/>
      <c r="KWD27" s="99"/>
      <c r="KWE27" s="99"/>
      <c r="KWF27" s="99"/>
      <c r="KWG27" s="99"/>
      <c r="KWH27" s="99"/>
      <c r="KWI27" s="99"/>
      <c r="KWJ27" s="99"/>
      <c r="KWK27" s="99"/>
      <c r="KWL27" s="99"/>
      <c r="KWM27" s="99"/>
      <c r="KWN27" s="99"/>
      <c r="KWO27" s="99"/>
      <c r="KWP27" s="99"/>
      <c r="KWQ27" s="99"/>
      <c r="KWR27" s="99"/>
      <c r="KWS27" s="99"/>
      <c r="KWT27" s="99"/>
      <c r="KWU27" s="99"/>
      <c r="KWV27" s="99"/>
      <c r="KWW27" s="99"/>
      <c r="KWX27" s="99"/>
      <c r="KWY27" s="99"/>
      <c r="KWZ27" s="99"/>
      <c r="KXA27" s="99"/>
      <c r="KXB27" s="99"/>
      <c r="KXC27" s="99"/>
      <c r="KXD27" s="99"/>
      <c r="KXE27" s="99"/>
      <c r="KXF27" s="99"/>
      <c r="KXG27" s="99"/>
      <c r="KXH27" s="99"/>
      <c r="KXI27" s="99"/>
      <c r="KXJ27" s="99"/>
      <c r="KXK27" s="99"/>
      <c r="KXL27" s="99"/>
      <c r="KXM27" s="99"/>
      <c r="KXN27" s="99"/>
      <c r="KXO27" s="99"/>
      <c r="KXP27" s="99"/>
      <c r="KXQ27" s="99"/>
      <c r="KXR27" s="99"/>
      <c r="KXS27" s="99"/>
      <c r="KXT27" s="99"/>
      <c r="KXU27" s="99"/>
      <c r="KXV27" s="99"/>
      <c r="KXW27" s="99"/>
      <c r="KXX27" s="99"/>
      <c r="KXY27" s="99"/>
      <c r="KXZ27" s="99"/>
      <c r="KYA27" s="99"/>
      <c r="KYB27" s="99"/>
      <c r="KYC27" s="99"/>
      <c r="KYD27" s="99"/>
      <c r="KYE27" s="99"/>
      <c r="KYF27" s="99"/>
      <c r="KYG27" s="99"/>
      <c r="KYH27" s="99"/>
      <c r="KYI27" s="99"/>
      <c r="KYJ27" s="99"/>
      <c r="KYK27" s="99"/>
      <c r="KYL27" s="99"/>
      <c r="KYM27" s="99"/>
      <c r="KYN27" s="99"/>
      <c r="KYO27" s="99"/>
      <c r="KYP27" s="99"/>
      <c r="KYQ27" s="99"/>
      <c r="KYR27" s="99"/>
      <c r="KYS27" s="99"/>
      <c r="KYT27" s="99"/>
      <c r="KYU27" s="99"/>
      <c r="KYV27" s="99"/>
      <c r="KYW27" s="99"/>
      <c r="KYX27" s="99"/>
      <c r="KYY27" s="99"/>
      <c r="KYZ27" s="99"/>
      <c r="KZA27" s="99"/>
      <c r="KZB27" s="99"/>
      <c r="KZC27" s="99"/>
      <c r="KZD27" s="99"/>
      <c r="KZE27" s="99"/>
      <c r="KZF27" s="99"/>
      <c r="KZG27" s="99"/>
      <c r="KZH27" s="99"/>
      <c r="KZI27" s="99"/>
      <c r="KZJ27" s="99"/>
      <c r="KZK27" s="99"/>
      <c r="KZL27" s="99"/>
      <c r="KZM27" s="99"/>
      <c r="KZN27" s="99"/>
      <c r="KZO27" s="99"/>
      <c r="KZP27" s="99"/>
      <c r="KZQ27" s="99"/>
      <c r="KZR27" s="99"/>
      <c r="KZS27" s="99"/>
      <c r="KZT27" s="99"/>
      <c r="KZU27" s="99"/>
      <c r="KZV27" s="99"/>
      <c r="KZW27" s="99"/>
      <c r="KZX27" s="99"/>
      <c r="KZY27" s="99"/>
      <c r="KZZ27" s="99"/>
      <c r="LAA27" s="99"/>
      <c r="LAB27" s="99"/>
      <c r="LAC27" s="99"/>
      <c r="LAD27" s="99"/>
      <c r="LAE27" s="99"/>
      <c r="LAF27" s="99"/>
      <c r="LAG27" s="99"/>
      <c r="LAH27" s="99"/>
      <c r="LAI27" s="99"/>
      <c r="LAJ27" s="99"/>
      <c r="LAK27" s="99"/>
      <c r="LAL27" s="99"/>
      <c r="LAM27" s="99"/>
      <c r="LAN27" s="99"/>
      <c r="LAO27" s="99"/>
      <c r="LAP27" s="99"/>
      <c r="LAQ27" s="99"/>
      <c r="LAR27" s="99"/>
      <c r="LAS27" s="99"/>
      <c r="LAT27" s="99"/>
      <c r="LAU27" s="99"/>
      <c r="LAV27" s="99"/>
      <c r="LAW27" s="99"/>
      <c r="LAX27" s="99"/>
      <c r="LAY27" s="99"/>
      <c r="LAZ27" s="99"/>
      <c r="LBA27" s="99"/>
      <c r="LBB27" s="99"/>
      <c r="LBC27" s="99"/>
      <c r="LBD27" s="99"/>
      <c r="LBE27" s="99"/>
      <c r="LBF27" s="99"/>
      <c r="LBG27" s="99"/>
      <c r="LBH27" s="99"/>
      <c r="LBI27" s="99"/>
      <c r="LBJ27" s="99"/>
      <c r="LBK27" s="99"/>
      <c r="LBL27" s="99"/>
      <c r="LBM27" s="99"/>
      <c r="LBN27" s="99"/>
      <c r="LBO27" s="99"/>
      <c r="LBP27" s="99"/>
      <c r="LBQ27" s="99"/>
      <c r="LBR27" s="99"/>
      <c r="LBS27" s="99"/>
      <c r="LBT27" s="99"/>
      <c r="LBU27" s="99"/>
      <c r="LBV27" s="99"/>
      <c r="LBW27" s="99"/>
      <c r="LBX27" s="99"/>
      <c r="LBY27" s="99"/>
      <c r="LBZ27" s="99"/>
      <c r="LCA27" s="99"/>
      <c r="LCB27" s="99"/>
      <c r="LCC27" s="99"/>
      <c r="LCD27" s="99"/>
      <c r="LCE27" s="99"/>
      <c r="LCF27" s="99"/>
      <c r="LCG27" s="99"/>
      <c r="LCH27" s="99"/>
      <c r="LCI27" s="99"/>
      <c r="LCJ27" s="99"/>
      <c r="LCK27" s="99"/>
      <c r="LCL27" s="99"/>
      <c r="LCM27" s="99"/>
      <c r="LCN27" s="99"/>
      <c r="LCO27" s="99"/>
      <c r="LCP27" s="99"/>
      <c r="LCQ27" s="99"/>
      <c r="LCR27" s="99"/>
      <c r="LCS27" s="99"/>
      <c r="LCT27" s="99"/>
      <c r="LCU27" s="99"/>
      <c r="LCV27" s="99"/>
      <c r="LCW27" s="99"/>
      <c r="LCX27" s="99"/>
      <c r="LCY27" s="99"/>
      <c r="LCZ27" s="99"/>
      <c r="LDA27" s="99"/>
      <c r="LDB27" s="99"/>
      <c r="LDC27" s="99"/>
      <c r="LDD27" s="99"/>
      <c r="LDE27" s="99"/>
      <c r="LDF27" s="99"/>
      <c r="LDG27" s="99"/>
      <c r="LDH27" s="99"/>
      <c r="LDI27" s="99"/>
      <c r="LDJ27" s="99"/>
      <c r="LDK27" s="99"/>
      <c r="LDL27" s="99"/>
      <c r="LDM27" s="99"/>
      <c r="LDN27" s="99"/>
      <c r="LDO27" s="99"/>
      <c r="LDP27" s="99"/>
      <c r="LDQ27" s="99"/>
      <c r="LDR27" s="99"/>
      <c r="LDS27" s="99"/>
      <c r="LDT27" s="99"/>
      <c r="LDU27" s="99"/>
      <c r="LDV27" s="99"/>
      <c r="LDW27" s="99"/>
      <c r="LDX27" s="99"/>
      <c r="LDY27" s="99"/>
      <c r="LDZ27" s="99"/>
      <c r="LEA27" s="99"/>
      <c r="LEB27" s="99"/>
      <c r="LEC27" s="99"/>
      <c r="LED27" s="99"/>
      <c r="LEE27" s="99"/>
      <c r="LEF27" s="99"/>
      <c r="LEG27" s="99"/>
      <c r="LEH27" s="99"/>
      <c r="LEI27" s="99"/>
      <c r="LEJ27" s="99"/>
      <c r="LEK27" s="99"/>
      <c r="LEL27" s="99"/>
      <c r="LEM27" s="99"/>
      <c r="LEN27" s="99"/>
      <c r="LEO27" s="99"/>
      <c r="LEP27" s="99"/>
      <c r="LEQ27" s="99"/>
      <c r="LER27" s="99"/>
      <c r="LES27" s="99"/>
      <c r="LET27" s="99"/>
      <c r="LEU27" s="99"/>
      <c r="LEV27" s="99"/>
      <c r="LEW27" s="99"/>
      <c r="LEX27" s="99"/>
      <c r="LEY27" s="99"/>
      <c r="LEZ27" s="99"/>
      <c r="LFA27" s="99"/>
      <c r="LFB27" s="99"/>
      <c r="LFC27" s="99"/>
      <c r="LFD27" s="99"/>
      <c r="LFE27" s="99"/>
      <c r="LFF27" s="99"/>
      <c r="LFG27" s="99"/>
      <c r="LFH27" s="99"/>
      <c r="LFI27" s="99"/>
      <c r="LFJ27" s="99"/>
      <c r="LFK27" s="99"/>
      <c r="LFL27" s="99"/>
      <c r="LFM27" s="99"/>
      <c r="LFN27" s="99"/>
      <c r="LFO27" s="99"/>
      <c r="LFP27" s="99"/>
      <c r="LFQ27" s="99"/>
      <c r="LFR27" s="99"/>
      <c r="LFS27" s="99"/>
      <c r="LFT27" s="99"/>
      <c r="LFU27" s="99"/>
      <c r="LFV27" s="99"/>
      <c r="LFW27" s="99"/>
      <c r="LFX27" s="99"/>
      <c r="LFY27" s="99"/>
      <c r="LFZ27" s="99"/>
      <c r="LGA27" s="99"/>
      <c r="LGB27" s="99"/>
      <c r="LGC27" s="99"/>
      <c r="LGD27" s="99"/>
      <c r="LGE27" s="99"/>
      <c r="LGF27" s="99"/>
      <c r="LGG27" s="99"/>
      <c r="LGH27" s="99"/>
      <c r="LGI27" s="99"/>
      <c r="LGJ27" s="99"/>
      <c r="LGK27" s="99"/>
      <c r="LGL27" s="99"/>
      <c r="LGM27" s="99"/>
      <c r="LGN27" s="99"/>
      <c r="LGO27" s="99"/>
      <c r="LGP27" s="99"/>
      <c r="LGQ27" s="99"/>
      <c r="LGR27" s="99"/>
      <c r="LGS27" s="99"/>
      <c r="LGT27" s="99"/>
      <c r="LGU27" s="99"/>
      <c r="LGV27" s="99"/>
      <c r="LGW27" s="99"/>
      <c r="LGX27" s="99"/>
      <c r="LGY27" s="99"/>
      <c r="LGZ27" s="99"/>
      <c r="LHA27" s="99"/>
      <c r="LHB27" s="99"/>
      <c r="LHC27" s="99"/>
      <c r="LHD27" s="99"/>
      <c r="LHE27" s="99"/>
      <c r="LHF27" s="99"/>
      <c r="LHG27" s="99"/>
      <c r="LHH27" s="99"/>
      <c r="LHI27" s="99"/>
      <c r="LHJ27" s="99"/>
      <c r="LHK27" s="99"/>
      <c r="LHL27" s="99"/>
      <c r="LHM27" s="99"/>
      <c r="LHN27" s="99"/>
      <c r="LHO27" s="99"/>
      <c r="LHP27" s="99"/>
      <c r="LHQ27" s="99"/>
      <c r="LHR27" s="99"/>
      <c r="LHS27" s="99"/>
      <c r="LHT27" s="99"/>
      <c r="LHU27" s="99"/>
      <c r="LHV27" s="99"/>
      <c r="LHW27" s="99"/>
      <c r="LHX27" s="99"/>
      <c r="LHY27" s="99"/>
      <c r="LHZ27" s="99"/>
      <c r="LIA27" s="99"/>
      <c r="LIB27" s="99"/>
      <c r="LIC27" s="99"/>
      <c r="LID27" s="99"/>
      <c r="LIE27" s="99"/>
      <c r="LIF27" s="99"/>
      <c r="LIG27" s="99"/>
      <c r="LIH27" s="99"/>
      <c r="LII27" s="99"/>
      <c r="LIJ27" s="99"/>
      <c r="LIK27" s="99"/>
      <c r="LIL27" s="99"/>
      <c r="LIM27" s="99"/>
      <c r="LIN27" s="99"/>
      <c r="LIO27" s="99"/>
      <c r="LIP27" s="99"/>
      <c r="LIQ27" s="99"/>
      <c r="LIR27" s="99"/>
      <c r="LIS27" s="99"/>
      <c r="LIT27" s="99"/>
      <c r="LIU27" s="99"/>
      <c r="LIV27" s="99"/>
      <c r="LIW27" s="99"/>
      <c r="LIX27" s="99"/>
      <c r="LIY27" s="99"/>
      <c r="LIZ27" s="99"/>
      <c r="LJA27" s="99"/>
      <c r="LJB27" s="99"/>
      <c r="LJC27" s="99"/>
      <c r="LJD27" s="99"/>
      <c r="LJE27" s="99"/>
      <c r="LJF27" s="99"/>
      <c r="LJG27" s="99"/>
      <c r="LJH27" s="99"/>
      <c r="LJI27" s="99"/>
      <c r="LJJ27" s="99"/>
      <c r="LJK27" s="99"/>
      <c r="LJL27" s="99"/>
      <c r="LJM27" s="99"/>
      <c r="LJN27" s="99"/>
      <c r="LJO27" s="99"/>
      <c r="LJP27" s="99"/>
      <c r="LJQ27" s="99"/>
      <c r="LJR27" s="99"/>
      <c r="LJS27" s="99"/>
      <c r="LJT27" s="99"/>
      <c r="LJU27" s="99"/>
      <c r="LJV27" s="99"/>
      <c r="LJW27" s="99"/>
      <c r="LJX27" s="99"/>
      <c r="LJY27" s="99"/>
      <c r="LJZ27" s="99"/>
      <c r="LKA27" s="99"/>
      <c r="LKB27" s="99"/>
      <c r="LKC27" s="99"/>
      <c r="LKD27" s="99"/>
      <c r="LKE27" s="99"/>
      <c r="LKF27" s="99"/>
      <c r="LKG27" s="99"/>
      <c r="LKH27" s="99"/>
      <c r="LKI27" s="99"/>
      <c r="LKJ27" s="99"/>
      <c r="LKK27" s="99"/>
      <c r="LKL27" s="99"/>
      <c r="LKM27" s="99"/>
      <c r="LKN27" s="99"/>
      <c r="LKO27" s="99"/>
      <c r="LKP27" s="99"/>
      <c r="LKQ27" s="99"/>
      <c r="LKR27" s="99"/>
      <c r="LKS27" s="99"/>
      <c r="LKT27" s="99"/>
      <c r="LKU27" s="99"/>
      <c r="LKV27" s="99"/>
      <c r="LKW27" s="99"/>
      <c r="LKX27" s="99"/>
      <c r="LKY27" s="99"/>
      <c r="LKZ27" s="99"/>
      <c r="LLA27" s="99"/>
      <c r="LLB27" s="99"/>
      <c r="LLC27" s="99"/>
      <c r="LLD27" s="99"/>
      <c r="LLE27" s="99"/>
      <c r="LLF27" s="99"/>
      <c r="LLG27" s="99"/>
      <c r="LLH27" s="99"/>
      <c r="LLI27" s="99"/>
      <c r="LLJ27" s="99"/>
      <c r="LLK27" s="99"/>
      <c r="LLL27" s="99"/>
      <c r="LLM27" s="99"/>
      <c r="LLN27" s="99"/>
      <c r="LLO27" s="99"/>
      <c r="LLP27" s="99"/>
      <c r="LLQ27" s="99"/>
      <c r="LLR27" s="99"/>
      <c r="LLS27" s="99"/>
      <c r="LLT27" s="99"/>
      <c r="LLU27" s="99"/>
      <c r="LLV27" s="99"/>
      <c r="LLW27" s="99"/>
      <c r="LLX27" s="99"/>
      <c r="LLY27" s="99"/>
      <c r="LLZ27" s="99"/>
      <c r="LMA27" s="99"/>
      <c r="LMB27" s="99"/>
      <c r="LMC27" s="99"/>
      <c r="LMD27" s="99"/>
      <c r="LME27" s="99"/>
      <c r="LMF27" s="99"/>
      <c r="LMG27" s="99"/>
      <c r="LMH27" s="99"/>
      <c r="LMI27" s="99"/>
      <c r="LMJ27" s="99"/>
      <c r="LMK27" s="99"/>
      <c r="LML27" s="99"/>
      <c r="LMM27" s="99"/>
      <c r="LMN27" s="99"/>
      <c r="LMO27" s="99"/>
      <c r="LMP27" s="99"/>
      <c r="LMQ27" s="99"/>
      <c r="LMR27" s="99"/>
      <c r="LMS27" s="99"/>
      <c r="LMT27" s="99"/>
      <c r="LMU27" s="99"/>
      <c r="LMV27" s="99"/>
      <c r="LMW27" s="99"/>
      <c r="LMX27" s="99"/>
      <c r="LMY27" s="99"/>
      <c r="LMZ27" s="99"/>
      <c r="LNA27" s="99"/>
      <c r="LNB27" s="99"/>
      <c r="LNC27" s="99"/>
      <c r="LND27" s="99"/>
      <c r="LNE27" s="99"/>
      <c r="LNF27" s="99"/>
      <c r="LNG27" s="99"/>
      <c r="LNH27" s="99"/>
      <c r="LNI27" s="99"/>
      <c r="LNJ27" s="99"/>
      <c r="LNK27" s="99"/>
      <c r="LNL27" s="99"/>
      <c r="LNM27" s="99"/>
      <c r="LNN27" s="99"/>
      <c r="LNO27" s="99"/>
      <c r="LNP27" s="99"/>
      <c r="LNQ27" s="99"/>
      <c r="LNR27" s="99"/>
      <c r="LNS27" s="99"/>
      <c r="LNT27" s="99"/>
      <c r="LNU27" s="99"/>
      <c r="LNV27" s="99"/>
      <c r="LNW27" s="99"/>
      <c r="LNX27" s="99"/>
      <c r="LNY27" s="99"/>
      <c r="LNZ27" s="99"/>
      <c r="LOA27" s="99"/>
      <c r="LOB27" s="99"/>
      <c r="LOC27" s="99"/>
      <c r="LOD27" s="99"/>
      <c r="LOE27" s="99"/>
      <c r="LOF27" s="99"/>
      <c r="LOG27" s="99"/>
      <c r="LOH27" s="99"/>
      <c r="LOI27" s="99"/>
      <c r="LOJ27" s="99"/>
      <c r="LOK27" s="99"/>
      <c r="LOL27" s="99"/>
      <c r="LOM27" s="99"/>
      <c r="LON27" s="99"/>
      <c r="LOO27" s="99"/>
      <c r="LOP27" s="99"/>
      <c r="LOQ27" s="99"/>
      <c r="LOR27" s="99"/>
      <c r="LOS27" s="99"/>
      <c r="LOT27" s="99"/>
      <c r="LOU27" s="99"/>
      <c r="LOV27" s="99"/>
      <c r="LOW27" s="99"/>
      <c r="LOX27" s="99"/>
      <c r="LOY27" s="99"/>
      <c r="LOZ27" s="99"/>
      <c r="LPA27" s="99"/>
      <c r="LPB27" s="99"/>
      <c r="LPC27" s="99"/>
      <c r="LPD27" s="99"/>
      <c r="LPE27" s="99"/>
      <c r="LPF27" s="99"/>
      <c r="LPG27" s="99"/>
      <c r="LPH27" s="99"/>
      <c r="LPI27" s="99"/>
      <c r="LPJ27" s="99"/>
      <c r="LPK27" s="99"/>
      <c r="LPL27" s="99"/>
      <c r="LPM27" s="99"/>
      <c r="LPN27" s="99"/>
      <c r="LPO27" s="99"/>
      <c r="LPP27" s="99"/>
      <c r="LPQ27" s="99"/>
      <c r="LPR27" s="99"/>
      <c r="LPS27" s="99"/>
      <c r="LPT27" s="99"/>
      <c r="LPU27" s="99"/>
      <c r="LPV27" s="99"/>
      <c r="LPW27" s="99"/>
      <c r="LPX27" s="99"/>
      <c r="LPY27" s="99"/>
      <c r="LPZ27" s="99"/>
      <c r="LQA27" s="99"/>
      <c r="LQB27" s="99"/>
      <c r="LQC27" s="99"/>
      <c r="LQD27" s="99"/>
      <c r="LQE27" s="99"/>
      <c r="LQF27" s="99"/>
      <c r="LQG27" s="99"/>
      <c r="LQH27" s="99"/>
      <c r="LQI27" s="99"/>
      <c r="LQJ27" s="99"/>
      <c r="LQK27" s="99"/>
      <c r="LQL27" s="99"/>
      <c r="LQM27" s="99"/>
      <c r="LQN27" s="99"/>
      <c r="LQO27" s="99"/>
      <c r="LQP27" s="99"/>
      <c r="LQQ27" s="99"/>
      <c r="LQR27" s="99"/>
      <c r="LQS27" s="99"/>
      <c r="LQT27" s="99"/>
      <c r="LQU27" s="99"/>
      <c r="LQV27" s="99"/>
      <c r="LQW27" s="99"/>
      <c r="LQX27" s="99"/>
      <c r="LQY27" s="99"/>
      <c r="LQZ27" s="99"/>
      <c r="LRA27" s="99"/>
      <c r="LRB27" s="99"/>
      <c r="LRC27" s="99"/>
      <c r="LRD27" s="99"/>
      <c r="LRE27" s="99"/>
      <c r="LRF27" s="99"/>
      <c r="LRG27" s="99"/>
      <c r="LRH27" s="99"/>
      <c r="LRI27" s="99"/>
      <c r="LRJ27" s="99"/>
      <c r="LRK27" s="99"/>
      <c r="LRL27" s="99"/>
      <c r="LRM27" s="99"/>
      <c r="LRN27" s="99"/>
      <c r="LRO27" s="99"/>
      <c r="LRP27" s="99"/>
      <c r="LRQ27" s="99"/>
      <c r="LRR27" s="99"/>
      <c r="LRS27" s="99"/>
      <c r="LRT27" s="99"/>
      <c r="LRU27" s="99"/>
      <c r="LRV27" s="99"/>
      <c r="LRW27" s="99"/>
      <c r="LRX27" s="99"/>
      <c r="LRY27" s="99"/>
      <c r="LRZ27" s="99"/>
      <c r="LSA27" s="99"/>
      <c r="LSB27" s="99"/>
      <c r="LSC27" s="99"/>
      <c r="LSD27" s="99"/>
      <c r="LSE27" s="99"/>
      <c r="LSF27" s="99"/>
      <c r="LSG27" s="99"/>
      <c r="LSH27" s="99"/>
      <c r="LSI27" s="99"/>
      <c r="LSJ27" s="99"/>
      <c r="LSK27" s="99"/>
      <c r="LSL27" s="99"/>
      <c r="LSM27" s="99"/>
      <c r="LSN27" s="99"/>
      <c r="LSO27" s="99"/>
      <c r="LSP27" s="99"/>
      <c r="LSQ27" s="99"/>
      <c r="LSR27" s="99"/>
      <c r="LSS27" s="99"/>
      <c r="LST27" s="99"/>
      <c r="LSU27" s="99"/>
      <c r="LSV27" s="99"/>
      <c r="LSW27" s="99"/>
      <c r="LSX27" s="99"/>
      <c r="LSY27" s="99"/>
      <c r="LSZ27" s="99"/>
      <c r="LTA27" s="99"/>
      <c r="LTB27" s="99"/>
      <c r="LTC27" s="99"/>
      <c r="LTD27" s="99"/>
      <c r="LTE27" s="99"/>
      <c r="LTF27" s="99"/>
      <c r="LTG27" s="99"/>
      <c r="LTH27" s="99"/>
      <c r="LTI27" s="99"/>
      <c r="LTJ27" s="99"/>
      <c r="LTK27" s="99"/>
      <c r="LTL27" s="99"/>
      <c r="LTM27" s="99"/>
      <c r="LTN27" s="99"/>
      <c r="LTO27" s="99"/>
      <c r="LTP27" s="99"/>
      <c r="LTQ27" s="99"/>
      <c r="LTR27" s="99"/>
      <c r="LTS27" s="99"/>
      <c r="LTT27" s="99"/>
      <c r="LTU27" s="99"/>
      <c r="LTV27" s="99"/>
      <c r="LTW27" s="99"/>
      <c r="LTX27" s="99"/>
      <c r="LTY27" s="99"/>
      <c r="LTZ27" s="99"/>
      <c r="LUA27" s="99"/>
      <c r="LUB27" s="99"/>
      <c r="LUC27" s="99"/>
      <c r="LUD27" s="99"/>
      <c r="LUE27" s="99"/>
      <c r="LUF27" s="99"/>
      <c r="LUG27" s="99"/>
      <c r="LUH27" s="99"/>
      <c r="LUI27" s="99"/>
      <c r="LUJ27" s="99"/>
      <c r="LUK27" s="99"/>
      <c r="LUL27" s="99"/>
      <c r="LUM27" s="99"/>
      <c r="LUN27" s="99"/>
      <c r="LUO27" s="99"/>
      <c r="LUP27" s="99"/>
      <c r="LUQ27" s="99"/>
      <c r="LUR27" s="99"/>
      <c r="LUS27" s="99"/>
      <c r="LUT27" s="99"/>
      <c r="LUU27" s="99"/>
      <c r="LUV27" s="99"/>
      <c r="LUW27" s="99"/>
      <c r="LUX27" s="99"/>
      <c r="LUY27" s="99"/>
      <c r="LUZ27" s="99"/>
      <c r="LVA27" s="99"/>
      <c r="LVB27" s="99"/>
      <c r="LVC27" s="99"/>
      <c r="LVD27" s="99"/>
      <c r="LVE27" s="99"/>
      <c r="LVF27" s="99"/>
      <c r="LVG27" s="99"/>
      <c r="LVH27" s="99"/>
      <c r="LVI27" s="99"/>
      <c r="LVJ27" s="99"/>
      <c r="LVK27" s="99"/>
      <c r="LVL27" s="99"/>
      <c r="LVM27" s="99"/>
      <c r="LVN27" s="99"/>
      <c r="LVO27" s="99"/>
      <c r="LVP27" s="99"/>
      <c r="LVQ27" s="99"/>
      <c r="LVR27" s="99"/>
      <c r="LVS27" s="99"/>
      <c r="LVT27" s="99"/>
      <c r="LVU27" s="99"/>
      <c r="LVV27" s="99"/>
      <c r="LVW27" s="99"/>
      <c r="LVX27" s="99"/>
      <c r="LVY27" s="99"/>
      <c r="LVZ27" s="99"/>
      <c r="LWA27" s="99"/>
      <c r="LWB27" s="99"/>
      <c r="LWC27" s="99"/>
      <c r="LWD27" s="99"/>
      <c r="LWE27" s="99"/>
      <c r="LWF27" s="99"/>
      <c r="LWG27" s="99"/>
      <c r="LWH27" s="99"/>
      <c r="LWI27" s="99"/>
      <c r="LWJ27" s="99"/>
      <c r="LWK27" s="99"/>
      <c r="LWL27" s="99"/>
      <c r="LWM27" s="99"/>
      <c r="LWN27" s="99"/>
      <c r="LWO27" s="99"/>
      <c r="LWP27" s="99"/>
      <c r="LWQ27" s="99"/>
      <c r="LWR27" s="99"/>
      <c r="LWS27" s="99"/>
      <c r="LWT27" s="99"/>
      <c r="LWU27" s="99"/>
      <c r="LWV27" s="99"/>
      <c r="LWW27" s="99"/>
      <c r="LWX27" s="99"/>
      <c r="LWY27" s="99"/>
      <c r="LWZ27" s="99"/>
      <c r="LXA27" s="99"/>
      <c r="LXB27" s="99"/>
      <c r="LXC27" s="99"/>
      <c r="LXD27" s="99"/>
      <c r="LXE27" s="99"/>
      <c r="LXF27" s="99"/>
      <c r="LXG27" s="99"/>
      <c r="LXH27" s="99"/>
      <c r="LXI27" s="99"/>
      <c r="LXJ27" s="99"/>
      <c r="LXK27" s="99"/>
      <c r="LXL27" s="99"/>
      <c r="LXM27" s="99"/>
      <c r="LXN27" s="99"/>
      <c r="LXO27" s="99"/>
      <c r="LXP27" s="99"/>
      <c r="LXQ27" s="99"/>
      <c r="LXR27" s="99"/>
      <c r="LXS27" s="99"/>
      <c r="LXT27" s="99"/>
      <c r="LXU27" s="99"/>
      <c r="LXV27" s="99"/>
      <c r="LXW27" s="99"/>
      <c r="LXX27" s="99"/>
      <c r="LXY27" s="99"/>
      <c r="LXZ27" s="99"/>
      <c r="LYA27" s="99"/>
      <c r="LYB27" s="99"/>
      <c r="LYC27" s="99"/>
      <c r="LYD27" s="99"/>
      <c r="LYE27" s="99"/>
      <c r="LYF27" s="99"/>
      <c r="LYG27" s="99"/>
      <c r="LYH27" s="99"/>
      <c r="LYI27" s="99"/>
      <c r="LYJ27" s="99"/>
      <c r="LYK27" s="99"/>
      <c r="LYL27" s="99"/>
      <c r="LYM27" s="99"/>
      <c r="LYN27" s="99"/>
      <c r="LYO27" s="99"/>
      <c r="LYP27" s="99"/>
      <c r="LYQ27" s="99"/>
      <c r="LYR27" s="99"/>
      <c r="LYS27" s="99"/>
      <c r="LYT27" s="99"/>
      <c r="LYU27" s="99"/>
      <c r="LYV27" s="99"/>
      <c r="LYW27" s="99"/>
      <c r="LYX27" s="99"/>
      <c r="LYY27" s="99"/>
      <c r="LYZ27" s="99"/>
      <c r="LZA27" s="99"/>
      <c r="LZB27" s="99"/>
      <c r="LZC27" s="99"/>
      <c r="LZD27" s="99"/>
      <c r="LZE27" s="99"/>
      <c r="LZF27" s="99"/>
      <c r="LZG27" s="99"/>
      <c r="LZH27" s="99"/>
      <c r="LZI27" s="99"/>
      <c r="LZJ27" s="99"/>
      <c r="LZK27" s="99"/>
      <c r="LZL27" s="99"/>
      <c r="LZM27" s="99"/>
      <c r="LZN27" s="99"/>
      <c r="LZO27" s="99"/>
      <c r="LZP27" s="99"/>
      <c r="LZQ27" s="99"/>
      <c r="LZR27" s="99"/>
      <c r="LZS27" s="99"/>
      <c r="LZT27" s="99"/>
      <c r="LZU27" s="99"/>
      <c r="LZV27" s="99"/>
      <c r="LZW27" s="99"/>
      <c r="LZX27" s="99"/>
      <c r="LZY27" s="99"/>
      <c r="LZZ27" s="99"/>
      <c r="MAA27" s="99"/>
      <c r="MAB27" s="99"/>
      <c r="MAC27" s="99"/>
      <c r="MAD27" s="99"/>
      <c r="MAE27" s="99"/>
      <c r="MAF27" s="99"/>
      <c r="MAG27" s="99"/>
      <c r="MAH27" s="99"/>
      <c r="MAI27" s="99"/>
      <c r="MAJ27" s="99"/>
      <c r="MAK27" s="99"/>
      <c r="MAL27" s="99"/>
      <c r="MAM27" s="99"/>
      <c r="MAN27" s="99"/>
      <c r="MAO27" s="99"/>
      <c r="MAP27" s="99"/>
      <c r="MAQ27" s="99"/>
      <c r="MAR27" s="99"/>
      <c r="MAS27" s="99"/>
      <c r="MAT27" s="99"/>
      <c r="MAU27" s="99"/>
      <c r="MAV27" s="99"/>
      <c r="MAW27" s="99"/>
      <c r="MAX27" s="99"/>
      <c r="MAY27" s="99"/>
      <c r="MAZ27" s="99"/>
      <c r="MBA27" s="99"/>
      <c r="MBB27" s="99"/>
      <c r="MBC27" s="99"/>
      <c r="MBD27" s="99"/>
      <c r="MBE27" s="99"/>
      <c r="MBF27" s="99"/>
      <c r="MBG27" s="99"/>
      <c r="MBH27" s="99"/>
      <c r="MBI27" s="99"/>
      <c r="MBJ27" s="99"/>
      <c r="MBK27" s="99"/>
      <c r="MBL27" s="99"/>
      <c r="MBM27" s="99"/>
      <c r="MBN27" s="99"/>
      <c r="MBO27" s="99"/>
      <c r="MBP27" s="99"/>
      <c r="MBQ27" s="99"/>
      <c r="MBR27" s="99"/>
      <c r="MBS27" s="99"/>
      <c r="MBT27" s="99"/>
      <c r="MBU27" s="99"/>
      <c r="MBV27" s="99"/>
      <c r="MBW27" s="99"/>
      <c r="MBX27" s="99"/>
      <c r="MBY27" s="99"/>
      <c r="MBZ27" s="99"/>
      <c r="MCA27" s="99"/>
      <c r="MCB27" s="99"/>
      <c r="MCC27" s="99"/>
      <c r="MCD27" s="99"/>
      <c r="MCE27" s="99"/>
      <c r="MCF27" s="99"/>
      <c r="MCG27" s="99"/>
      <c r="MCH27" s="99"/>
      <c r="MCI27" s="99"/>
      <c r="MCJ27" s="99"/>
      <c r="MCK27" s="99"/>
      <c r="MCL27" s="99"/>
      <c r="MCM27" s="99"/>
      <c r="MCN27" s="99"/>
      <c r="MCO27" s="99"/>
      <c r="MCP27" s="99"/>
      <c r="MCQ27" s="99"/>
      <c r="MCR27" s="99"/>
      <c r="MCS27" s="99"/>
      <c r="MCT27" s="99"/>
      <c r="MCU27" s="99"/>
      <c r="MCV27" s="99"/>
      <c r="MCW27" s="99"/>
      <c r="MCX27" s="99"/>
      <c r="MCY27" s="99"/>
      <c r="MCZ27" s="99"/>
      <c r="MDA27" s="99"/>
      <c r="MDB27" s="99"/>
      <c r="MDC27" s="99"/>
      <c r="MDD27" s="99"/>
      <c r="MDE27" s="99"/>
      <c r="MDF27" s="99"/>
      <c r="MDG27" s="99"/>
      <c r="MDH27" s="99"/>
      <c r="MDI27" s="99"/>
      <c r="MDJ27" s="99"/>
      <c r="MDK27" s="99"/>
      <c r="MDL27" s="99"/>
      <c r="MDM27" s="99"/>
      <c r="MDN27" s="99"/>
      <c r="MDO27" s="99"/>
      <c r="MDP27" s="99"/>
      <c r="MDQ27" s="99"/>
      <c r="MDR27" s="99"/>
      <c r="MDS27" s="99"/>
      <c r="MDT27" s="99"/>
      <c r="MDU27" s="99"/>
      <c r="MDV27" s="99"/>
      <c r="MDW27" s="99"/>
      <c r="MDX27" s="99"/>
      <c r="MDY27" s="99"/>
      <c r="MDZ27" s="99"/>
      <c r="MEA27" s="99"/>
      <c r="MEB27" s="99"/>
      <c r="MEC27" s="99"/>
      <c r="MED27" s="99"/>
      <c r="MEE27" s="99"/>
      <c r="MEF27" s="99"/>
      <c r="MEG27" s="99"/>
      <c r="MEH27" s="99"/>
      <c r="MEI27" s="99"/>
      <c r="MEJ27" s="99"/>
      <c r="MEK27" s="99"/>
      <c r="MEL27" s="99"/>
      <c r="MEM27" s="99"/>
      <c r="MEN27" s="99"/>
      <c r="MEO27" s="99"/>
      <c r="MEP27" s="99"/>
      <c r="MEQ27" s="99"/>
      <c r="MER27" s="99"/>
      <c r="MES27" s="99"/>
      <c r="MET27" s="99"/>
      <c r="MEU27" s="99"/>
      <c r="MEV27" s="99"/>
      <c r="MEW27" s="99"/>
      <c r="MEX27" s="99"/>
      <c r="MEY27" s="99"/>
      <c r="MEZ27" s="99"/>
      <c r="MFA27" s="99"/>
      <c r="MFB27" s="99"/>
      <c r="MFC27" s="99"/>
      <c r="MFD27" s="99"/>
      <c r="MFE27" s="99"/>
      <c r="MFF27" s="99"/>
      <c r="MFG27" s="99"/>
      <c r="MFH27" s="99"/>
      <c r="MFI27" s="99"/>
      <c r="MFJ27" s="99"/>
      <c r="MFK27" s="99"/>
      <c r="MFL27" s="99"/>
      <c r="MFM27" s="99"/>
      <c r="MFN27" s="99"/>
      <c r="MFO27" s="99"/>
      <c r="MFP27" s="99"/>
      <c r="MFQ27" s="99"/>
      <c r="MFR27" s="99"/>
      <c r="MFS27" s="99"/>
      <c r="MFT27" s="99"/>
      <c r="MFU27" s="99"/>
      <c r="MFV27" s="99"/>
      <c r="MFW27" s="99"/>
      <c r="MFX27" s="99"/>
      <c r="MFY27" s="99"/>
      <c r="MFZ27" s="99"/>
      <c r="MGA27" s="99"/>
      <c r="MGB27" s="99"/>
      <c r="MGC27" s="99"/>
      <c r="MGD27" s="99"/>
      <c r="MGE27" s="99"/>
      <c r="MGF27" s="99"/>
      <c r="MGG27" s="99"/>
      <c r="MGH27" s="99"/>
      <c r="MGI27" s="99"/>
      <c r="MGJ27" s="99"/>
      <c r="MGK27" s="99"/>
      <c r="MGL27" s="99"/>
      <c r="MGM27" s="99"/>
      <c r="MGN27" s="99"/>
      <c r="MGO27" s="99"/>
      <c r="MGP27" s="99"/>
      <c r="MGQ27" s="99"/>
      <c r="MGR27" s="99"/>
      <c r="MGS27" s="99"/>
      <c r="MGT27" s="99"/>
      <c r="MGU27" s="99"/>
      <c r="MGV27" s="99"/>
      <c r="MGW27" s="99"/>
      <c r="MGX27" s="99"/>
      <c r="MGY27" s="99"/>
      <c r="MGZ27" s="99"/>
      <c r="MHA27" s="99"/>
      <c r="MHB27" s="99"/>
      <c r="MHC27" s="99"/>
      <c r="MHD27" s="99"/>
      <c r="MHE27" s="99"/>
      <c r="MHF27" s="99"/>
      <c r="MHG27" s="99"/>
      <c r="MHH27" s="99"/>
      <c r="MHI27" s="99"/>
      <c r="MHJ27" s="99"/>
      <c r="MHK27" s="99"/>
      <c r="MHL27" s="99"/>
      <c r="MHM27" s="99"/>
      <c r="MHN27" s="99"/>
      <c r="MHO27" s="99"/>
      <c r="MHP27" s="99"/>
      <c r="MHQ27" s="99"/>
      <c r="MHR27" s="99"/>
      <c r="MHS27" s="99"/>
      <c r="MHT27" s="99"/>
      <c r="MHU27" s="99"/>
      <c r="MHV27" s="99"/>
      <c r="MHW27" s="99"/>
      <c r="MHX27" s="99"/>
      <c r="MHY27" s="99"/>
      <c r="MHZ27" s="99"/>
      <c r="MIA27" s="99"/>
      <c r="MIB27" s="99"/>
      <c r="MIC27" s="99"/>
      <c r="MID27" s="99"/>
      <c r="MIE27" s="99"/>
      <c r="MIF27" s="99"/>
      <c r="MIG27" s="99"/>
      <c r="MIH27" s="99"/>
      <c r="MII27" s="99"/>
      <c r="MIJ27" s="99"/>
      <c r="MIK27" s="99"/>
      <c r="MIL27" s="99"/>
      <c r="MIM27" s="99"/>
      <c r="MIN27" s="99"/>
      <c r="MIO27" s="99"/>
      <c r="MIP27" s="99"/>
      <c r="MIQ27" s="99"/>
      <c r="MIR27" s="99"/>
      <c r="MIS27" s="99"/>
      <c r="MIT27" s="99"/>
      <c r="MIU27" s="99"/>
      <c r="MIV27" s="99"/>
      <c r="MIW27" s="99"/>
      <c r="MIX27" s="99"/>
      <c r="MIY27" s="99"/>
      <c r="MIZ27" s="99"/>
      <c r="MJA27" s="99"/>
      <c r="MJB27" s="99"/>
      <c r="MJC27" s="99"/>
      <c r="MJD27" s="99"/>
      <c r="MJE27" s="99"/>
      <c r="MJF27" s="99"/>
      <c r="MJG27" s="99"/>
      <c r="MJH27" s="99"/>
      <c r="MJI27" s="99"/>
      <c r="MJJ27" s="99"/>
      <c r="MJK27" s="99"/>
      <c r="MJL27" s="99"/>
      <c r="MJM27" s="99"/>
      <c r="MJN27" s="99"/>
      <c r="MJO27" s="99"/>
      <c r="MJP27" s="99"/>
      <c r="MJQ27" s="99"/>
      <c r="MJR27" s="99"/>
      <c r="MJS27" s="99"/>
      <c r="MJT27" s="99"/>
      <c r="MJU27" s="99"/>
      <c r="MJV27" s="99"/>
      <c r="MJW27" s="99"/>
      <c r="MJX27" s="99"/>
      <c r="MJY27" s="99"/>
      <c r="MJZ27" s="99"/>
      <c r="MKA27" s="99"/>
      <c r="MKB27" s="99"/>
      <c r="MKC27" s="99"/>
      <c r="MKD27" s="99"/>
      <c r="MKE27" s="99"/>
      <c r="MKF27" s="99"/>
      <c r="MKG27" s="99"/>
      <c r="MKH27" s="99"/>
      <c r="MKI27" s="99"/>
      <c r="MKJ27" s="99"/>
      <c r="MKK27" s="99"/>
      <c r="MKL27" s="99"/>
      <c r="MKM27" s="99"/>
      <c r="MKN27" s="99"/>
      <c r="MKO27" s="99"/>
      <c r="MKP27" s="99"/>
      <c r="MKQ27" s="99"/>
      <c r="MKR27" s="99"/>
      <c r="MKS27" s="99"/>
      <c r="MKT27" s="99"/>
      <c r="MKU27" s="99"/>
      <c r="MKV27" s="99"/>
      <c r="MKW27" s="99"/>
      <c r="MKX27" s="99"/>
      <c r="MKY27" s="99"/>
      <c r="MKZ27" s="99"/>
      <c r="MLA27" s="99"/>
      <c r="MLB27" s="99"/>
      <c r="MLC27" s="99"/>
      <c r="MLD27" s="99"/>
      <c r="MLE27" s="99"/>
      <c r="MLF27" s="99"/>
      <c r="MLG27" s="99"/>
      <c r="MLH27" s="99"/>
      <c r="MLI27" s="99"/>
      <c r="MLJ27" s="99"/>
      <c r="MLK27" s="99"/>
      <c r="MLL27" s="99"/>
      <c r="MLM27" s="99"/>
      <c r="MLN27" s="99"/>
      <c r="MLO27" s="99"/>
      <c r="MLP27" s="99"/>
      <c r="MLQ27" s="99"/>
      <c r="MLR27" s="99"/>
      <c r="MLS27" s="99"/>
      <c r="MLT27" s="99"/>
      <c r="MLU27" s="99"/>
      <c r="MLV27" s="99"/>
      <c r="MLW27" s="99"/>
      <c r="MLX27" s="99"/>
      <c r="MLY27" s="99"/>
      <c r="MLZ27" s="99"/>
      <c r="MMA27" s="99"/>
      <c r="MMB27" s="99"/>
      <c r="MMC27" s="99"/>
      <c r="MMD27" s="99"/>
      <c r="MME27" s="99"/>
      <c r="MMF27" s="99"/>
      <c r="MMG27" s="99"/>
      <c r="MMH27" s="99"/>
      <c r="MMI27" s="99"/>
      <c r="MMJ27" s="99"/>
      <c r="MMK27" s="99"/>
      <c r="MML27" s="99"/>
      <c r="MMM27" s="99"/>
      <c r="MMN27" s="99"/>
      <c r="MMO27" s="99"/>
      <c r="MMP27" s="99"/>
      <c r="MMQ27" s="99"/>
      <c r="MMR27" s="99"/>
      <c r="MMS27" s="99"/>
      <c r="MMT27" s="99"/>
      <c r="MMU27" s="99"/>
      <c r="MMV27" s="99"/>
      <c r="MMW27" s="99"/>
      <c r="MMX27" s="99"/>
      <c r="MMY27" s="99"/>
      <c r="MMZ27" s="99"/>
      <c r="MNA27" s="99"/>
      <c r="MNB27" s="99"/>
      <c r="MNC27" s="99"/>
      <c r="MND27" s="99"/>
      <c r="MNE27" s="99"/>
      <c r="MNF27" s="99"/>
      <c r="MNG27" s="99"/>
      <c r="MNH27" s="99"/>
      <c r="MNI27" s="99"/>
      <c r="MNJ27" s="99"/>
      <c r="MNK27" s="99"/>
      <c r="MNL27" s="99"/>
      <c r="MNM27" s="99"/>
      <c r="MNN27" s="99"/>
      <c r="MNO27" s="99"/>
      <c r="MNP27" s="99"/>
      <c r="MNQ27" s="99"/>
      <c r="MNR27" s="99"/>
      <c r="MNS27" s="99"/>
      <c r="MNT27" s="99"/>
      <c r="MNU27" s="99"/>
      <c r="MNV27" s="99"/>
      <c r="MNW27" s="99"/>
      <c r="MNX27" s="99"/>
      <c r="MNY27" s="99"/>
      <c r="MNZ27" s="99"/>
      <c r="MOA27" s="99"/>
      <c r="MOB27" s="99"/>
      <c r="MOC27" s="99"/>
      <c r="MOD27" s="99"/>
      <c r="MOE27" s="99"/>
      <c r="MOF27" s="99"/>
      <c r="MOG27" s="99"/>
      <c r="MOH27" s="99"/>
      <c r="MOI27" s="99"/>
      <c r="MOJ27" s="99"/>
      <c r="MOK27" s="99"/>
      <c r="MOL27" s="99"/>
      <c r="MOM27" s="99"/>
      <c r="MON27" s="99"/>
      <c r="MOO27" s="99"/>
      <c r="MOP27" s="99"/>
      <c r="MOQ27" s="99"/>
      <c r="MOR27" s="99"/>
      <c r="MOS27" s="99"/>
      <c r="MOT27" s="99"/>
      <c r="MOU27" s="99"/>
      <c r="MOV27" s="99"/>
      <c r="MOW27" s="99"/>
      <c r="MOX27" s="99"/>
      <c r="MOY27" s="99"/>
      <c r="MOZ27" s="99"/>
      <c r="MPA27" s="99"/>
      <c r="MPB27" s="99"/>
      <c r="MPC27" s="99"/>
      <c r="MPD27" s="99"/>
      <c r="MPE27" s="99"/>
      <c r="MPF27" s="99"/>
      <c r="MPG27" s="99"/>
      <c r="MPH27" s="99"/>
      <c r="MPI27" s="99"/>
      <c r="MPJ27" s="99"/>
      <c r="MPK27" s="99"/>
      <c r="MPL27" s="99"/>
      <c r="MPM27" s="99"/>
      <c r="MPN27" s="99"/>
      <c r="MPO27" s="99"/>
      <c r="MPP27" s="99"/>
      <c r="MPQ27" s="99"/>
      <c r="MPR27" s="99"/>
      <c r="MPS27" s="99"/>
      <c r="MPT27" s="99"/>
      <c r="MPU27" s="99"/>
      <c r="MPV27" s="99"/>
      <c r="MPW27" s="99"/>
      <c r="MPX27" s="99"/>
      <c r="MPY27" s="99"/>
      <c r="MPZ27" s="99"/>
      <c r="MQA27" s="99"/>
      <c r="MQB27" s="99"/>
      <c r="MQC27" s="99"/>
      <c r="MQD27" s="99"/>
      <c r="MQE27" s="99"/>
      <c r="MQF27" s="99"/>
      <c r="MQG27" s="99"/>
      <c r="MQH27" s="99"/>
      <c r="MQI27" s="99"/>
      <c r="MQJ27" s="99"/>
      <c r="MQK27" s="99"/>
      <c r="MQL27" s="99"/>
      <c r="MQM27" s="99"/>
      <c r="MQN27" s="99"/>
      <c r="MQO27" s="99"/>
      <c r="MQP27" s="99"/>
      <c r="MQQ27" s="99"/>
      <c r="MQR27" s="99"/>
      <c r="MQS27" s="99"/>
      <c r="MQT27" s="99"/>
      <c r="MQU27" s="99"/>
      <c r="MQV27" s="99"/>
      <c r="MQW27" s="99"/>
      <c r="MQX27" s="99"/>
      <c r="MQY27" s="99"/>
      <c r="MQZ27" s="99"/>
      <c r="MRA27" s="99"/>
      <c r="MRB27" s="99"/>
      <c r="MRC27" s="99"/>
      <c r="MRD27" s="99"/>
      <c r="MRE27" s="99"/>
      <c r="MRF27" s="99"/>
      <c r="MRG27" s="99"/>
      <c r="MRH27" s="99"/>
      <c r="MRI27" s="99"/>
      <c r="MRJ27" s="99"/>
      <c r="MRK27" s="99"/>
      <c r="MRL27" s="99"/>
      <c r="MRM27" s="99"/>
      <c r="MRN27" s="99"/>
      <c r="MRO27" s="99"/>
      <c r="MRP27" s="99"/>
      <c r="MRQ27" s="99"/>
      <c r="MRR27" s="99"/>
      <c r="MRS27" s="99"/>
      <c r="MRT27" s="99"/>
      <c r="MRU27" s="99"/>
      <c r="MRV27" s="99"/>
      <c r="MRW27" s="99"/>
      <c r="MRX27" s="99"/>
      <c r="MRY27" s="99"/>
      <c r="MRZ27" s="99"/>
      <c r="MSA27" s="99"/>
      <c r="MSB27" s="99"/>
      <c r="MSC27" s="99"/>
      <c r="MSD27" s="99"/>
      <c r="MSE27" s="99"/>
      <c r="MSF27" s="99"/>
      <c r="MSG27" s="99"/>
      <c r="MSH27" s="99"/>
      <c r="MSI27" s="99"/>
      <c r="MSJ27" s="99"/>
      <c r="MSK27" s="99"/>
      <c r="MSL27" s="99"/>
      <c r="MSM27" s="99"/>
      <c r="MSN27" s="99"/>
      <c r="MSO27" s="99"/>
      <c r="MSP27" s="99"/>
      <c r="MSQ27" s="99"/>
      <c r="MSR27" s="99"/>
      <c r="MSS27" s="99"/>
      <c r="MST27" s="99"/>
      <c r="MSU27" s="99"/>
      <c r="MSV27" s="99"/>
      <c r="MSW27" s="99"/>
      <c r="MSX27" s="99"/>
      <c r="MSY27" s="99"/>
      <c r="MSZ27" s="99"/>
      <c r="MTA27" s="99"/>
      <c r="MTB27" s="99"/>
      <c r="MTC27" s="99"/>
      <c r="MTD27" s="99"/>
      <c r="MTE27" s="99"/>
      <c r="MTF27" s="99"/>
      <c r="MTG27" s="99"/>
      <c r="MTH27" s="99"/>
      <c r="MTI27" s="99"/>
      <c r="MTJ27" s="99"/>
      <c r="MTK27" s="99"/>
      <c r="MTL27" s="99"/>
      <c r="MTM27" s="99"/>
      <c r="MTN27" s="99"/>
      <c r="MTO27" s="99"/>
      <c r="MTP27" s="99"/>
      <c r="MTQ27" s="99"/>
      <c r="MTR27" s="99"/>
      <c r="MTS27" s="99"/>
      <c r="MTT27" s="99"/>
      <c r="MTU27" s="99"/>
      <c r="MTV27" s="99"/>
      <c r="MTW27" s="99"/>
      <c r="MTX27" s="99"/>
      <c r="MTY27" s="99"/>
      <c r="MTZ27" s="99"/>
      <c r="MUA27" s="99"/>
      <c r="MUB27" s="99"/>
      <c r="MUC27" s="99"/>
      <c r="MUD27" s="99"/>
      <c r="MUE27" s="99"/>
      <c r="MUF27" s="99"/>
      <c r="MUG27" s="99"/>
      <c r="MUH27" s="99"/>
      <c r="MUI27" s="99"/>
      <c r="MUJ27" s="99"/>
      <c r="MUK27" s="99"/>
      <c r="MUL27" s="99"/>
      <c r="MUM27" s="99"/>
      <c r="MUN27" s="99"/>
      <c r="MUO27" s="99"/>
      <c r="MUP27" s="99"/>
      <c r="MUQ27" s="99"/>
      <c r="MUR27" s="99"/>
      <c r="MUS27" s="99"/>
      <c r="MUT27" s="99"/>
      <c r="MUU27" s="99"/>
      <c r="MUV27" s="99"/>
      <c r="MUW27" s="99"/>
      <c r="MUX27" s="99"/>
      <c r="MUY27" s="99"/>
      <c r="MUZ27" s="99"/>
      <c r="MVA27" s="99"/>
      <c r="MVB27" s="99"/>
      <c r="MVC27" s="99"/>
      <c r="MVD27" s="99"/>
      <c r="MVE27" s="99"/>
      <c r="MVF27" s="99"/>
      <c r="MVG27" s="99"/>
      <c r="MVH27" s="99"/>
      <c r="MVI27" s="99"/>
      <c r="MVJ27" s="99"/>
      <c r="MVK27" s="99"/>
      <c r="MVL27" s="99"/>
      <c r="MVM27" s="99"/>
      <c r="MVN27" s="99"/>
      <c r="MVO27" s="99"/>
      <c r="MVP27" s="99"/>
      <c r="MVQ27" s="99"/>
      <c r="MVR27" s="99"/>
      <c r="MVS27" s="99"/>
      <c r="MVT27" s="99"/>
      <c r="MVU27" s="99"/>
      <c r="MVV27" s="99"/>
      <c r="MVW27" s="99"/>
      <c r="MVX27" s="99"/>
      <c r="MVY27" s="99"/>
      <c r="MVZ27" s="99"/>
      <c r="MWA27" s="99"/>
      <c r="MWB27" s="99"/>
      <c r="MWC27" s="99"/>
      <c r="MWD27" s="99"/>
      <c r="MWE27" s="99"/>
      <c r="MWF27" s="99"/>
      <c r="MWG27" s="99"/>
      <c r="MWH27" s="99"/>
      <c r="MWI27" s="99"/>
      <c r="MWJ27" s="99"/>
      <c r="MWK27" s="99"/>
      <c r="MWL27" s="99"/>
      <c r="MWM27" s="99"/>
      <c r="MWN27" s="99"/>
      <c r="MWO27" s="99"/>
      <c r="MWP27" s="99"/>
      <c r="MWQ27" s="99"/>
      <c r="MWR27" s="99"/>
      <c r="MWS27" s="99"/>
      <c r="MWT27" s="99"/>
      <c r="MWU27" s="99"/>
      <c r="MWV27" s="99"/>
      <c r="MWW27" s="99"/>
      <c r="MWX27" s="99"/>
      <c r="MWY27" s="99"/>
      <c r="MWZ27" s="99"/>
      <c r="MXA27" s="99"/>
      <c r="MXB27" s="99"/>
      <c r="MXC27" s="99"/>
      <c r="MXD27" s="99"/>
      <c r="MXE27" s="99"/>
      <c r="MXF27" s="99"/>
      <c r="MXG27" s="99"/>
      <c r="MXH27" s="99"/>
      <c r="MXI27" s="99"/>
      <c r="MXJ27" s="99"/>
      <c r="MXK27" s="99"/>
      <c r="MXL27" s="99"/>
      <c r="MXM27" s="99"/>
      <c r="MXN27" s="99"/>
      <c r="MXO27" s="99"/>
      <c r="MXP27" s="99"/>
      <c r="MXQ27" s="99"/>
      <c r="MXR27" s="99"/>
      <c r="MXS27" s="99"/>
      <c r="MXT27" s="99"/>
      <c r="MXU27" s="99"/>
      <c r="MXV27" s="99"/>
      <c r="MXW27" s="99"/>
      <c r="MXX27" s="99"/>
      <c r="MXY27" s="99"/>
      <c r="MXZ27" s="99"/>
      <c r="MYA27" s="99"/>
      <c r="MYB27" s="99"/>
      <c r="MYC27" s="99"/>
      <c r="MYD27" s="99"/>
      <c r="MYE27" s="99"/>
      <c r="MYF27" s="99"/>
      <c r="MYG27" s="99"/>
      <c r="MYH27" s="99"/>
      <c r="MYI27" s="99"/>
      <c r="MYJ27" s="99"/>
      <c r="MYK27" s="99"/>
      <c r="MYL27" s="99"/>
      <c r="MYM27" s="99"/>
      <c r="MYN27" s="99"/>
      <c r="MYO27" s="99"/>
      <c r="MYP27" s="99"/>
      <c r="MYQ27" s="99"/>
      <c r="MYR27" s="99"/>
      <c r="MYS27" s="99"/>
      <c r="MYT27" s="99"/>
      <c r="MYU27" s="99"/>
      <c r="MYV27" s="99"/>
      <c r="MYW27" s="99"/>
      <c r="MYX27" s="99"/>
      <c r="MYY27" s="99"/>
      <c r="MYZ27" s="99"/>
      <c r="MZA27" s="99"/>
      <c r="MZB27" s="99"/>
      <c r="MZC27" s="99"/>
      <c r="MZD27" s="99"/>
      <c r="MZE27" s="99"/>
      <c r="MZF27" s="99"/>
      <c r="MZG27" s="99"/>
      <c r="MZH27" s="99"/>
      <c r="MZI27" s="99"/>
      <c r="MZJ27" s="99"/>
      <c r="MZK27" s="99"/>
      <c r="MZL27" s="99"/>
      <c r="MZM27" s="99"/>
      <c r="MZN27" s="99"/>
      <c r="MZO27" s="99"/>
      <c r="MZP27" s="99"/>
      <c r="MZQ27" s="99"/>
      <c r="MZR27" s="99"/>
      <c r="MZS27" s="99"/>
      <c r="MZT27" s="99"/>
      <c r="MZU27" s="99"/>
      <c r="MZV27" s="99"/>
      <c r="MZW27" s="99"/>
      <c r="MZX27" s="99"/>
      <c r="MZY27" s="99"/>
      <c r="MZZ27" s="99"/>
      <c r="NAA27" s="99"/>
      <c r="NAB27" s="99"/>
      <c r="NAC27" s="99"/>
      <c r="NAD27" s="99"/>
      <c r="NAE27" s="99"/>
      <c r="NAF27" s="99"/>
      <c r="NAG27" s="99"/>
      <c r="NAH27" s="99"/>
      <c r="NAI27" s="99"/>
      <c r="NAJ27" s="99"/>
      <c r="NAK27" s="99"/>
      <c r="NAL27" s="99"/>
      <c r="NAM27" s="99"/>
      <c r="NAN27" s="99"/>
      <c r="NAO27" s="99"/>
      <c r="NAP27" s="99"/>
      <c r="NAQ27" s="99"/>
      <c r="NAR27" s="99"/>
      <c r="NAS27" s="99"/>
      <c r="NAT27" s="99"/>
      <c r="NAU27" s="99"/>
      <c r="NAV27" s="99"/>
      <c r="NAW27" s="99"/>
      <c r="NAX27" s="99"/>
      <c r="NAY27" s="99"/>
      <c r="NAZ27" s="99"/>
      <c r="NBA27" s="99"/>
      <c r="NBB27" s="99"/>
      <c r="NBC27" s="99"/>
      <c r="NBD27" s="99"/>
      <c r="NBE27" s="99"/>
      <c r="NBF27" s="99"/>
      <c r="NBG27" s="99"/>
      <c r="NBH27" s="99"/>
      <c r="NBI27" s="99"/>
      <c r="NBJ27" s="99"/>
      <c r="NBK27" s="99"/>
      <c r="NBL27" s="99"/>
      <c r="NBM27" s="99"/>
      <c r="NBN27" s="99"/>
      <c r="NBO27" s="99"/>
      <c r="NBP27" s="99"/>
      <c r="NBQ27" s="99"/>
      <c r="NBR27" s="99"/>
      <c r="NBS27" s="99"/>
      <c r="NBT27" s="99"/>
      <c r="NBU27" s="99"/>
      <c r="NBV27" s="99"/>
      <c r="NBW27" s="99"/>
      <c r="NBX27" s="99"/>
      <c r="NBY27" s="99"/>
      <c r="NBZ27" s="99"/>
      <c r="NCA27" s="99"/>
      <c r="NCB27" s="99"/>
      <c r="NCC27" s="99"/>
      <c r="NCD27" s="99"/>
      <c r="NCE27" s="99"/>
      <c r="NCF27" s="99"/>
      <c r="NCG27" s="99"/>
      <c r="NCH27" s="99"/>
      <c r="NCI27" s="99"/>
      <c r="NCJ27" s="99"/>
      <c r="NCK27" s="99"/>
      <c r="NCL27" s="99"/>
      <c r="NCM27" s="99"/>
      <c r="NCN27" s="99"/>
      <c r="NCO27" s="99"/>
      <c r="NCP27" s="99"/>
      <c r="NCQ27" s="99"/>
      <c r="NCR27" s="99"/>
      <c r="NCS27" s="99"/>
      <c r="NCT27" s="99"/>
      <c r="NCU27" s="99"/>
      <c r="NCV27" s="99"/>
      <c r="NCW27" s="99"/>
      <c r="NCX27" s="99"/>
      <c r="NCY27" s="99"/>
      <c r="NCZ27" s="99"/>
      <c r="NDA27" s="99"/>
      <c r="NDB27" s="99"/>
      <c r="NDC27" s="99"/>
      <c r="NDD27" s="99"/>
      <c r="NDE27" s="99"/>
      <c r="NDF27" s="99"/>
      <c r="NDG27" s="99"/>
      <c r="NDH27" s="99"/>
      <c r="NDI27" s="99"/>
      <c r="NDJ27" s="99"/>
      <c r="NDK27" s="99"/>
      <c r="NDL27" s="99"/>
      <c r="NDM27" s="99"/>
      <c r="NDN27" s="99"/>
      <c r="NDO27" s="99"/>
      <c r="NDP27" s="99"/>
      <c r="NDQ27" s="99"/>
      <c r="NDR27" s="99"/>
      <c r="NDS27" s="99"/>
      <c r="NDT27" s="99"/>
      <c r="NDU27" s="99"/>
      <c r="NDV27" s="99"/>
      <c r="NDW27" s="99"/>
      <c r="NDX27" s="99"/>
      <c r="NDY27" s="99"/>
      <c r="NDZ27" s="99"/>
      <c r="NEA27" s="99"/>
      <c r="NEB27" s="99"/>
      <c r="NEC27" s="99"/>
      <c r="NED27" s="99"/>
      <c r="NEE27" s="99"/>
      <c r="NEF27" s="99"/>
      <c r="NEG27" s="99"/>
      <c r="NEH27" s="99"/>
      <c r="NEI27" s="99"/>
      <c r="NEJ27" s="99"/>
      <c r="NEK27" s="99"/>
      <c r="NEL27" s="99"/>
      <c r="NEM27" s="99"/>
      <c r="NEN27" s="99"/>
      <c r="NEO27" s="99"/>
      <c r="NEP27" s="99"/>
      <c r="NEQ27" s="99"/>
      <c r="NER27" s="99"/>
      <c r="NES27" s="99"/>
      <c r="NET27" s="99"/>
      <c r="NEU27" s="99"/>
      <c r="NEV27" s="99"/>
      <c r="NEW27" s="99"/>
      <c r="NEX27" s="99"/>
      <c r="NEY27" s="99"/>
      <c r="NEZ27" s="99"/>
      <c r="NFA27" s="99"/>
      <c r="NFB27" s="99"/>
      <c r="NFC27" s="99"/>
      <c r="NFD27" s="99"/>
      <c r="NFE27" s="99"/>
      <c r="NFF27" s="99"/>
      <c r="NFG27" s="99"/>
      <c r="NFH27" s="99"/>
      <c r="NFI27" s="99"/>
      <c r="NFJ27" s="99"/>
      <c r="NFK27" s="99"/>
      <c r="NFL27" s="99"/>
      <c r="NFM27" s="99"/>
      <c r="NFN27" s="99"/>
      <c r="NFO27" s="99"/>
      <c r="NFP27" s="99"/>
      <c r="NFQ27" s="99"/>
      <c r="NFR27" s="99"/>
      <c r="NFS27" s="99"/>
      <c r="NFT27" s="99"/>
      <c r="NFU27" s="99"/>
      <c r="NFV27" s="99"/>
      <c r="NFW27" s="99"/>
      <c r="NFX27" s="99"/>
      <c r="NFY27" s="99"/>
      <c r="NFZ27" s="99"/>
      <c r="NGA27" s="99"/>
      <c r="NGB27" s="99"/>
      <c r="NGC27" s="99"/>
      <c r="NGD27" s="99"/>
      <c r="NGE27" s="99"/>
      <c r="NGF27" s="99"/>
      <c r="NGG27" s="99"/>
      <c r="NGH27" s="99"/>
      <c r="NGI27" s="99"/>
      <c r="NGJ27" s="99"/>
      <c r="NGK27" s="99"/>
      <c r="NGL27" s="99"/>
      <c r="NGM27" s="99"/>
      <c r="NGN27" s="99"/>
      <c r="NGO27" s="99"/>
      <c r="NGP27" s="99"/>
      <c r="NGQ27" s="99"/>
      <c r="NGR27" s="99"/>
      <c r="NGS27" s="99"/>
      <c r="NGT27" s="99"/>
      <c r="NGU27" s="99"/>
      <c r="NGV27" s="99"/>
      <c r="NGW27" s="99"/>
      <c r="NGX27" s="99"/>
      <c r="NGY27" s="99"/>
      <c r="NGZ27" s="99"/>
      <c r="NHA27" s="99"/>
      <c r="NHB27" s="99"/>
      <c r="NHC27" s="99"/>
      <c r="NHD27" s="99"/>
      <c r="NHE27" s="99"/>
      <c r="NHF27" s="99"/>
      <c r="NHG27" s="99"/>
      <c r="NHH27" s="99"/>
      <c r="NHI27" s="99"/>
      <c r="NHJ27" s="99"/>
      <c r="NHK27" s="99"/>
      <c r="NHL27" s="99"/>
      <c r="NHM27" s="99"/>
      <c r="NHN27" s="99"/>
      <c r="NHO27" s="99"/>
      <c r="NHP27" s="99"/>
      <c r="NHQ27" s="99"/>
      <c r="NHR27" s="99"/>
      <c r="NHS27" s="99"/>
      <c r="NHT27" s="99"/>
      <c r="NHU27" s="99"/>
      <c r="NHV27" s="99"/>
      <c r="NHW27" s="99"/>
      <c r="NHX27" s="99"/>
      <c r="NHY27" s="99"/>
      <c r="NHZ27" s="99"/>
      <c r="NIA27" s="99"/>
      <c r="NIB27" s="99"/>
      <c r="NIC27" s="99"/>
      <c r="NID27" s="99"/>
      <c r="NIE27" s="99"/>
      <c r="NIF27" s="99"/>
      <c r="NIG27" s="99"/>
      <c r="NIH27" s="99"/>
      <c r="NII27" s="99"/>
      <c r="NIJ27" s="99"/>
      <c r="NIK27" s="99"/>
      <c r="NIL27" s="99"/>
      <c r="NIM27" s="99"/>
      <c r="NIN27" s="99"/>
      <c r="NIO27" s="99"/>
      <c r="NIP27" s="99"/>
      <c r="NIQ27" s="99"/>
      <c r="NIR27" s="99"/>
      <c r="NIS27" s="99"/>
      <c r="NIT27" s="99"/>
      <c r="NIU27" s="99"/>
      <c r="NIV27" s="99"/>
      <c r="NIW27" s="99"/>
      <c r="NIX27" s="99"/>
      <c r="NIY27" s="99"/>
      <c r="NIZ27" s="99"/>
      <c r="NJA27" s="99"/>
      <c r="NJB27" s="99"/>
      <c r="NJC27" s="99"/>
      <c r="NJD27" s="99"/>
      <c r="NJE27" s="99"/>
      <c r="NJF27" s="99"/>
      <c r="NJG27" s="99"/>
      <c r="NJH27" s="99"/>
      <c r="NJI27" s="99"/>
      <c r="NJJ27" s="99"/>
      <c r="NJK27" s="99"/>
      <c r="NJL27" s="99"/>
      <c r="NJM27" s="99"/>
      <c r="NJN27" s="99"/>
      <c r="NJO27" s="99"/>
      <c r="NJP27" s="99"/>
      <c r="NJQ27" s="99"/>
      <c r="NJR27" s="99"/>
      <c r="NJS27" s="99"/>
      <c r="NJT27" s="99"/>
      <c r="NJU27" s="99"/>
      <c r="NJV27" s="99"/>
      <c r="NJW27" s="99"/>
      <c r="NJX27" s="99"/>
      <c r="NJY27" s="99"/>
      <c r="NJZ27" s="99"/>
      <c r="NKA27" s="99"/>
      <c r="NKB27" s="99"/>
      <c r="NKC27" s="99"/>
      <c r="NKD27" s="99"/>
      <c r="NKE27" s="99"/>
      <c r="NKF27" s="99"/>
      <c r="NKG27" s="99"/>
      <c r="NKH27" s="99"/>
      <c r="NKI27" s="99"/>
      <c r="NKJ27" s="99"/>
      <c r="NKK27" s="99"/>
      <c r="NKL27" s="99"/>
      <c r="NKM27" s="99"/>
      <c r="NKN27" s="99"/>
      <c r="NKO27" s="99"/>
      <c r="NKP27" s="99"/>
      <c r="NKQ27" s="99"/>
      <c r="NKR27" s="99"/>
      <c r="NKS27" s="99"/>
      <c r="NKT27" s="99"/>
      <c r="NKU27" s="99"/>
      <c r="NKV27" s="99"/>
      <c r="NKW27" s="99"/>
      <c r="NKX27" s="99"/>
      <c r="NKY27" s="99"/>
      <c r="NKZ27" s="99"/>
      <c r="NLA27" s="99"/>
      <c r="NLB27" s="99"/>
      <c r="NLC27" s="99"/>
      <c r="NLD27" s="99"/>
      <c r="NLE27" s="99"/>
      <c r="NLF27" s="99"/>
      <c r="NLG27" s="99"/>
      <c r="NLH27" s="99"/>
      <c r="NLI27" s="99"/>
      <c r="NLJ27" s="99"/>
      <c r="NLK27" s="99"/>
      <c r="NLL27" s="99"/>
      <c r="NLM27" s="99"/>
      <c r="NLN27" s="99"/>
      <c r="NLO27" s="99"/>
      <c r="NLP27" s="99"/>
      <c r="NLQ27" s="99"/>
      <c r="NLR27" s="99"/>
      <c r="NLS27" s="99"/>
      <c r="NLT27" s="99"/>
      <c r="NLU27" s="99"/>
      <c r="NLV27" s="99"/>
      <c r="NLW27" s="99"/>
      <c r="NLX27" s="99"/>
      <c r="NLY27" s="99"/>
      <c r="NLZ27" s="99"/>
      <c r="NMA27" s="99"/>
      <c r="NMB27" s="99"/>
      <c r="NMC27" s="99"/>
      <c r="NMD27" s="99"/>
      <c r="NME27" s="99"/>
      <c r="NMF27" s="99"/>
      <c r="NMG27" s="99"/>
      <c r="NMH27" s="99"/>
      <c r="NMI27" s="99"/>
      <c r="NMJ27" s="99"/>
      <c r="NMK27" s="99"/>
      <c r="NML27" s="99"/>
      <c r="NMM27" s="99"/>
      <c r="NMN27" s="99"/>
      <c r="NMO27" s="99"/>
      <c r="NMP27" s="99"/>
      <c r="NMQ27" s="99"/>
      <c r="NMR27" s="99"/>
      <c r="NMS27" s="99"/>
      <c r="NMT27" s="99"/>
      <c r="NMU27" s="99"/>
      <c r="NMV27" s="99"/>
      <c r="NMW27" s="99"/>
      <c r="NMX27" s="99"/>
      <c r="NMY27" s="99"/>
      <c r="NMZ27" s="99"/>
      <c r="NNA27" s="99"/>
      <c r="NNB27" s="99"/>
      <c r="NNC27" s="99"/>
      <c r="NND27" s="99"/>
      <c r="NNE27" s="99"/>
      <c r="NNF27" s="99"/>
      <c r="NNG27" s="99"/>
      <c r="NNH27" s="99"/>
      <c r="NNI27" s="99"/>
      <c r="NNJ27" s="99"/>
      <c r="NNK27" s="99"/>
      <c r="NNL27" s="99"/>
      <c r="NNM27" s="99"/>
      <c r="NNN27" s="99"/>
      <c r="NNO27" s="99"/>
      <c r="NNP27" s="99"/>
      <c r="NNQ27" s="99"/>
      <c r="NNR27" s="99"/>
      <c r="NNS27" s="99"/>
      <c r="NNT27" s="99"/>
      <c r="NNU27" s="99"/>
      <c r="NNV27" s="99"/>
      <c r="NNW27" s="99"/>
      <c r="NNX27" s="99"/>
      <c r="NNY27" s="99"/>
      <c r="NNZ27" s="99"/>
      <c r="NOA27" s="99"/>
      <c r="NOB27" s="99"/>
      <c r="NOC27" s="99"/>
      <c r="NOD27" s="99"/>
      <c r="NOE27" s="99"/>
      <c r="NOF27" s="99"/>
      <c r="NOG27" s="99"/>
      <c r="NOH27" s="99"/>
      <c r="NOI27" s="99"/>
      <c r="NOJ27" s="99"/>
      <c r="NOK27" s="99"/>
      <c r="NOL27" s="99"/>
      <c r="NOM27" s="99"/>
      <c r="NON27" s="99"/>
      <c r="NOO27" s="99"/>
      <c r="NOP27" s="99"/>
      <c r="NOQ27" s="99"/>
      <c r="NOR27" s="99"/>
      <c r="NOS27" s="99"/>
      <c r="NOT27" s="99"/>
      <c r="NOU27" s="99"/>
      <c r="NOV27" s="99"/>
      <c r="NOW27" s="99"/>
      <c r="NOX27" s="99"/>
      <c r="NOY27" s="99"/>
      <c r="NOZ27" s="99"/>
      <c r="NPA27" s="99"/>
      <c r="NPB27" s="99"/>
      <c r="NPC27" s="99"/>
      <c r="NPD27" s="99"/>
      <c r="NPE27" s="99"/>
      <c r="NPF27" s="99"/>
      <c r="NPG27" s="99"/>
      <c r="NPH27" s="99"/>
      <c r="NPI27" s="99"/>
      <c r="NPJ27" s="99"/>
      <c r="NPK27" s="99"/>
      <c r="NPL27" s="99"/>
      <c r="NPM27" s="99"/>
      <c r="NPN27" s="99"/>
      <c r="NPO27" s="99"/>
      <c r="NPP27" s="99"/>
      <c r="NPQ27" s="99"/>
      <c r="NPR27" s="99"/>
      <c r="NPS27" s="99"/>
      <c r="NPT27" s="99"/>
      <c r="NPU27" s="99"/>
      <c r="NPV27" s="99"/>
      <c r="NPW27" s="99"/>
      <c r="NPX27" s="99"/>
      <c r="NPY27" s="99"/>
      <c r="NPZ27" s="99"/>
      <c r="NQA27" s="99"/>
      <c r="NQB27" s="99"/>
      <c r="NQC27" s="99"/>
      <c r="NQD27" s="99"/>
      <c r="NQE27" s="99"/>
      <c r="NQF27" s="99"/>
      <c r="NQG27" s="99"/>
      <c r="NQH27" s="99"/>
      <c r="NQI27" s="99"/>
      <c r="NQJ27" s="99"/>
      <c r="NQK27" s="99"/>
      <c r="NQL27" s="99"/>
      <c r="NQM27" s="99"/>
      <c r="NQN27" s="99"/>
      <c r="NQO27" s="99"/>
      <c r="NQP27" s="99"/>
      <c r="NQQ27" s="99"/>
      <c r="NQR27" s="99"/>
      <c r="NQS27" s="99"/>
      <c r="NQT27" s="99"/>
      <c r="NQU27" s="99"/>
      <c r="NQV27" s="99"/>
      <c r="NQW27" s="99"/>
      <c r="NQX27" s="99"/>
      <c r="NQY27" s="99"/>
      <c r="NQZ27" s="99"/>
      <c r="NRA27" s="99"/>
      <c r="NRB27" s="99"/>
      <c r="NRC27" s="99"/>
      <c r="NRD27" s="99"/>
      <c r="NRE27" s="99"/>
      <c r="NRF27" s="99"/>
      <c r="NRG27" s="99"/>
      <c r="NRH27" s="99"/>
      <c r="NRI27" s="99"/>
      <c r="NRJ27" s="99"/>
      <c r="NRK27" s="99"/>
      <c r="NRL27" s="99"/>
      <c r="NRM27" s="99"/>
      <c r="NRN27" s="99"/>
      <c r="NRO27" s="99"/>
      <c r="NRP27" s="99"/>
      <c r="NRQ27" s="99"/>
      <c r="NRR27" s="99"/>
      <c r="NRS27" s="99"/>
      <c r="NRT27" s="99"/>
      <c r="NRU27" s="99"/>
      <c r="NRV27" s="99"/>
      <c r="NRW27" s="99"/>
      <c r="NRX27" s="99"/>
      <c r="NRY27" s="99"/>
      <c r="NRZ27" s="99"/>
      <c r="NSA27" s="99"/>
      <c r="NSB27" s="99"/>
      <c r="NSC27" s="99"/>
      <c r="NSD27" s="99"/>
      <c r="NSE27" s="99"/>
      <c r="NSF27" s="99"/>
      <c r="NSG27" s="99"/>
      <c r="NSH27" s="99"/>
      <c r="NSI27" s="99"/>
      <c r="NSJ27" s="99"/>
      <c r="NSK27" s="99"/>
      <c r="NSL27" s="99"/>
      <c r="NSM27" s="99"/>
      <c r="NSN27" s="99"/>
      <c r="NSO27" s="99"/>
      <c r="NSP27" s="99"/>
      <c r="NSQ27" s="99"/>
      <c r="NSR27" s="99"/>
      <c r="NSS27" s="99"/>
      <c r="NST27" s="99"/>
      <c r="NSU27" s="99"/>
      <c r="NSV27" s="99"/>
      <c r="NSW27" s="99"/>
      <c r="NSX27" s="99"/>
      <c r="NSY27" s="99"/>
      <c r="NSZ27" s="99"/>
      <c r="NTA27" s="99"/>
      <c r="NTB27" s="99"/>
      <c r="NTC27" s="99"/>
      <c r="NTD27" s="99"/>
      <c r="NTE27" s="99"/>
      <c r="NTF27" s="99"/>
      <c r="NTG27" s="99"/>
      <c r="NTH27" s="99"/>
      <c r="NTI27" s="99"/>
      <c r="NTJ27" s="99"/>
      <c r="NTK27" s="99"/>
      <c r="NTL27" s="99"/>
      <c r="NTM27" s="99"/>
      <c r="NTN27" s="99"/>
      <c r="NTO27" s="99"/>
      <c r="NTP27" s="99"/>
      <c r="NTQ27" s="99"/>
      <c r="NTR27" s="99"/>
      <c r="NTS27" s="99"/>
      <c r="NTT27" s="99"/>
      <c r="NTU27" s="99"/>
      <c r="NTV27" s="99"/>
      <c r="NTW27" s="99"/>
      <c r="NTX27" s="99"/>
      <c r="NTY27" s="99"/>
      <c r="NTZ27" s="99"/>
      <c r="NUA27" s="99"/>
      <c r="NUB27" s="99"/>
      <c r="NUC27" s="99"/>
      <c r="NUD27" s="99"/>
      <c r="NUE27" s="99"/>
      <c r="NUF27" s="99"/>
      <c r="NUG27" s="99"/>
      <c r="NUH27" s="99"/>
      <c r="NUI27" s="99"/>
      <c r="NUJ27" s="99"/>
      <c r="NUK27" s="99"/>
      <c r="NUL27" s="99"/>
      <c r="NUM27" s="99"/>
      <c r="NUN27" s="99"/>
      <c r="NUO27" s="99"/>
      <c r="NUP27" s="99"/>
      <c r="NUQ27" s="99"/>
      <c r="NUR27" s="99"/>
      <c r="NUS27" s="99"/>
      <c r="NUT27" s="99"/>
      <c r="NUU27" s="99"/>
      <c r="NUV27" s="99"/>
      <c r="NUW27" s="99"/>
      <c r="NUX27" s="99"/>
      <c r="NUY27" s="99"/>
      <c r="NUZ27" s="99"/>
      <c r="NVA27" s="99"/>
      <c r="NVB27" s="99"/>
      <c r="NVC27" s="99"/>
      <c r="NVD27" s="99"/>
      <c r="NVE27" s="99"/>
      <c r="NVF27" s="99"/>
      <c r="NVG27" s="99"/>
      <c r="NVH27" s="99"/>
      <c r="NVI27" s="99"/>
      <c r="NVJ27" s="99"/>
      <c r="NVK27" s="99"/>
      <c r="NVL27" s="99"/>
      <c r="NVM27" s="99"/>
      <c r="NVN27" s="99"/>
      <c r="NVO27" s="99"/>
      <c r="NVP27" s="99"/>
      <c r="NVQ27" s="99"/>
      <c r="NVR27" s="99"/>
      <c r="NVS27" s="99"/>
      <c r="NVT27" s="99"/>
      <c r="NVU27" s="99"/>
      <c r="NVV27" s="99"/>
      <c r="NVW27" s="99"/>
      <c r="NVX27" s="99"/>
      <c r="NVY27" s="99"/>
      <c r="NVZ27" s="99"/>
      <c r="NWA27" s="99"/>
      <c r="NWB27" s="99"/>
      <c r="NWC27" s="99"/>
      <c r="NWD27" s="99"/>
      <c r="NWE27" s="99"/>
      <c r="NWF27" s="99"/>
      <c r="NWG27" s="99"/>
      <c r="NWH27" s="99"/>
      <c r="NWI27" s="99"/>
      <c r="NWJ27" s="99"/>
      <c r="NWK27" s="99"/>
      <c r="NWL27" s="99"/>
      <c r="NWM27" s="99"/>
      <c r="NWN27" s="99"/>
      <c r="NWO27" s="99"/>
      <c r="NWP27" s="99"/>
      <c r="NWQ27" s="99"/>
      <c r="NWR27" s="99"/>
      <c r="NWS27" s="99"/>
      <c r="NWT27" s="99"/>
      <c r="NWU27" s="99"/>
      <c r="NWV27" s="99"/>
      <c r="NWW27" s="99"/>
      <c r="NWX27" s="99"/>
      <c r="NWY27" s="99"/>
      <c r="NWZ27" s="99"/>
      <c r="NXA27" s="99"/>
      <c r="NXB27" s="99"/>
      <c r="NXC27" s="99"/>
      <c r="NXD27" s="99"/>
      <c r="NXE27" s="99"/>
      <c r="NXF27" s="99"/>
      <c r="NXG27" s="99"/>
      <c r="NXH27" s="99"/>
      <c r="NXI27" s="99"/>
      <c r="NXJ27" s="99"/>
      <c r="NXK27" s="99"/>
      <c r="NXL27" s="99"/>
      <c r="NXM27" s="99"/>
      <c r="NXN27" s="99"/>
      <c r="NXO27" s="99"/>
      <c r="NXP27" s="99"/>
      <c r="NXQ27" s="99"/>
      <c r="NXR27" s="99"/>
      <c r="NXS27" s="99"/>
      <c r="NXT27" s="99"/>
      <c r="NXU27" s="99"/>
      <c r="NXV27" s="99"/>
      <c r="NXW27" s="99"/>
      <c r="NXX27" s="99"/>
      <c r="NXY27" s="99"/>
      <c r="NXZ27" s="99"/>
      <c r="NYA27" s="99"/>
      <c r="NYB27" s="99"/>
      <c r="NYC27" s="99"/>
      <c r="NYD27" s="99"/>
      <c r="NYE27" s="99"/>
      <c r="NYF27" s="99"/>
      <c r="NYG27" s="99"/>
      <c r="NYH27" s="99"/>
      <c r="NYI27" s="99"/>
      <c r="NYJ27" s="99"/>
      <c r="NYK27" s="99"/>
      <c r="NYL27" s="99"/>
      <c r="NYM27" s="99"/>
      <c r="NYN27" s="99"/>
      <c r="NYO27" s="99"/>
      <c r="NYP27" s="99"/>
      <c r="NYQ27" s="99"/>
      <c r="NYR27" s="99"/>
      <c r="NYS27" s="99"/>
      <c r="NYT27" s="99"/>
      <c r="NYU27" s="99"/>
      <c r="NYV27" s="99"/>
      <c r="NYW27" s="99"/>
      <c r="NYX27" s="99"/>
      <c r="NYY27" s="99"/>
      <c r="NYZ27" s="99"/>
      <c r="NZA27" s="99"/>
      <c r="NZB27" s="99"/>
      <c r="NZC27" s="99"/>
      <c r="NZD27" s="99"/>
      <c r="NZE27" s="99"/>
      <c r="NZF27" s="99"/>
      <c r="NZG27" s="99"/>
      <c r="NZH27" s="99"/>
      <c r="NZI27" s="99"/>
      <c r="NZJ27" s="99"/>
      <c r="NZK27" s="99"/>
      <c r="NZL27" s="99"/>
      <c r="NZM27" s="99"/>
      <c r="NZN27" s="99"/>
      <c r="NZO27" s="99"/>
      <c r="NZP27" s="99"/>
      <c r="NZQ27" s="99"/>
      <c r="NZR27" s="99"/>
      <c r="NZS27" s="99"/>
      <c r="NZT27" s="99"/>
      <c r="NZU27" s="99"/>
      <c r="NZV27" s="99"/>
      <c r="NZW27" s="99"/>
      <c r="NZX27" s="99"/>
      <c r="NZY27" s="99"/>
      <c r="NZZ27" s="99"/>
      <c r="OAA27" s="99"/>
      <c r="OAB27" s="99"/>
      <c r="OAC27" s="99"/>
      <c r="OAD27" s="99"/>
      <c r="OAE27" s="99"/>
      <c r="OAF27" s="99"/>
      <c r="OAG27" s="99"/>
      <c r="OAH27" s="99"/>
      <c r="OAI27" s="99"/>
      <c r="OAJ27" s="99"/>
      <c r="OAK27" s="99"/>
      <c r="OAL27" s="99"/>
      <c r="OAM27" s="99"/>
      <c r="OAN27" s="99"/>
      <c r="OAO27" s="99"/>
      <c r="OAP27" s="99"/>
      <c r="OAQ27" s="99"/>
      <c r="OAR27" s="99"/>
      <c r="OAS27" s="99"/>
      <c r="OAT27" s="99"/>
      <c r="OAU27" s="99"/>
      <c r="OAV27" s="99"/>
      <c r="OAW27" s="99"/>
      <c r="OAX27" s="99"/>
      <c r="OAY27" s="99"/>
      <c r="OAZ27" s="99"/>
      <c r="OBA27" s="99"/>
      <c r="OBB27" s="99"/>
      <c r="OBC27" s="99"/>
      <c r="OBD27" s="99"/>
      <c r="OBE27" s="99"/>
      <c r="OBF27" s="99"/>
      <c r="OBG27" s="99"/>
      <c r="OBH27" s="99"/>
      <c r="OBI27" s="99"/>
      <c r="OBJ27" s="99"/>
      <c r="OBK27" s="99"/>
      <c r="OBL27" s="99"/>
      <c r="OBM27" s="99"/>
      <c r="OBN27" s="99"/>
      <c r="OBO27" s="99"/>
      <c r="OBP27" s="99"/>
      <c r="OBQ27" s="99"/>
      <c r="OBR27" s="99"/>
      <c r="OBS27" s="99"/>
      <c r="OBT27" s="99"/>
      <c r="OBU27" s="99"/>
      <c r="OBV27" s="99"/>
      <c r="OBW27" s="99"/>
      <c r="OBX27" s="99"/>
      <c r="OBY27" s="99"/>
      <c r="OBZ27" s="99"/>
      <c r="OCA27" s="99"/>
      <c r="OCB27" s="99"/>
      <c r="OCC27" s="99"/>
      <c r="OCD27" s="99"/>
      <c r="OCE27" s="99"/>
      <c r="OCF27" s="99"/>
      <c r="OCG27" s="99"/>
      <c r="OCH27" s="99"/>
      <c r="OCI27" s="99"/>
      <c r="OCJ27" s="99"/>
      <c r="OCK27" s="99"/>
      <c r="OCL27" s="99"/>
      <c r="OCM27" s="99"/>
      <c r="OCN27" s="99"/>
      <c r="OCO27" s="99"/>
      <c r="OCP27" s="99"/>
      <c r="OCQ27" s="99"/>
      <c r="OCR27" s="99"/>
      <c r="OCS27" s="99"/>
      <c r="OCT27" s="99"/>
      <c r="OCU27" s="99"/>
      <c r="OCV27" s="99"/>
      <c r="OCW27" s="99"/>
      <c r="OCX27" s="99"/>
      <c r="OCY27" s="99"/>
      <c r="OCZ27" s="99"/>
      <c r="ODA27" s="99"/>
      <c r="ODB27" s="99"/>
      <c r="ODC27" s="99"/>
      <c r="ODD27" s="99"/>
      <c r="ODE27" s="99"/>
      <c r="ODF27" s="99"/>
      <c r="ODG27" s="99"/>
      <c r="ODH27" s="99"/>
      <c r="ODI27" s="99"/>
      <c r="ODJ27" s="99"/>
      <c r="ODK27" s="99"/>
      <c r="ODL27" s="99"/>
      <c r="ODM27" s="99"/>
      <c r="ODN27" s="99"/>
      <c r="ODO27" s="99"/>
      <c r="ODP27" s="99"/>
      <c r="ODQ27" s="99"/>
      <c r="ODR27" s="99"/>
      <c r="ODS27" s="99"/>
      <c r="ODT27" s="99"/>
      <c r="ODU27" s="99"/>
      <c r="ODV27" s="99"/>
      <c r="ODW27" s="99"/>
      <c r="ODX27" s="99"/>
      <c r="ODY27" s="99"/>
      <c r="ODZ27" s="99"/>
      <c r="OEA27" s="99"/>
      <c r="OEB27" s="99"/>
      <c r="OEC27" s="99"/>
      <c r="OED27" s="99"/>
      <c r="OEE27" s="99"/>
      <c r="OEF27" s="99"/>
      <c r="OEG27" s="99"/>
      <c r="OEH27" s="99"/>
      <c r="OEI27" s="99"/>
      <c r="OEJ27" s="99"/>
      <c r="OEK27" s="99"/>
      <c r="OEL27" s="99"/>
      <c r="OEM27" s="99"/>
      <c r="OEN27" s="99"/>
      <c r="OEO27" s="99"/>
      <c r="OEP27" s="99"/>
      <c r="OEQ27" s="99"/>
      <c r="OER27" s="99"/>
      <c r="OES27" s="99"/>
      <c r="OET27" s="99"/>
      <c r="OEU27" s="99"/>
      <c r="OEV27" s="99"/>
      <c r="OEW27" s="99"/>
      <c r="OEX27" s="99"/>
      <c r="OEY27" s="99"/>
      <c r="OEZ27" s="99"/>
      <c r="OFA27" s="99"/>
      <c r="OFB27" s="99"/>
      <c r="OFC27" s="99"/>
      <c r="OFD27" s="99"/>
      <c r="OFE27" s="99"/>
      <c r="OFF27" s="99"/>
      <c r="OFG27" s="99"/>
      <c r="OFH27" s="99"/>
      <c r="OFI27" s="99"/>
      <c r="OFJ27" s="99"/>
      <c r="OFK27" s="99"/>
      <c r="OFL27" s="99"/>
      <c r="OFM27" s="99"/>
      <c r="OFN27" s="99"/>
      <c r="OFO27" s="99"/>
      <c r="OFP27" s="99"/>
      <c r="OFQ27" s="99"/>
      <c r="OFR27" s="99"/>
      <c r="OFS27" s="99"/>
      <c r="OFT27" s="99"/>
      <c r="OFU27" s="99"/>
      <c r="OFV27" s="99"/>
      <c r="OFW27" s="99"/>
      <c r="OFX27" s="99"/>
      <c r="OFY27" s="99"/>
      <c r="OFZ27" s="99"/>
      <c r="OGA27" s="99"/>
      <c r="OGB27" s="99"/>
      <c r="OGC27" s="99"/>
      <c r="OGD27" s="99"/>
      <c r="OGE27" s="99"/>
      <c r="OGF27" s="99"/>
      <c r="OGG27" s="99"/>
      <c r="OGH27" s="99"/>
      <c r="OGI27" s="99"/>
      <c r="OGJ27" s="99"/>
      <c r="OGK27" s="99"/>
      <c r="OGL27" s="99"/>
      <c r="OGM27" s="99"/>
      <c r="OGN27" s="99"/>
      <c r="OGO27" s="99"/>
      <c r="OGP27" s="99"/>
      <c r="OGQ27" s="99"/>
      <c r="OGR27" s="99"/>
      <c r="OGS27" s="99"/>
      <c r="OGT27" s="99"/>
      <c r="OGU27" s="99"/>
      <c r="OGV27" s="99"/>
      <c r="OGW27" s="99"/>
      <c r="OGX27" s="99"/>
      <c r="OGY27" s="99"/>
      <c r="OGZ27" s="99"/>
      <c r="OHA27" s="99"/>
      <c r="OHB27" s="99"/>
      <c r="OHC27" s="99"/>
      <c r="OHD27" s="99"/>
      <c r="OHE27" s="99"/>
      <c r="OHF27" s="99"/>
      <c r="OHG27" s="99"/>
      <c r="OHH27" s="99"/>
      <c r="OHI27" s="99"/>
      <c r="OHJ27" s="99"/>
      <c r="OHK27" s="99"/>
      <c r="OHL27" s="99"/>
      <c r="OHM27" s="99"/>
      <c r="OHN27" s="99"/>
      <c r="OHO27" s="99"/>
      <c r="OHP27" s="99"/>
      <c r="OHQ27" s="99"/>
      <c r="OHR27" s="99"/>
      <c r="OHS27" s="99"/>
      <c r="OHT27" s="99"/>
      <c r="OHU27" s="99"/>
      <c r="OHV27" s="99"/>
      <c r="OHW27" s="99"/>
      <c r="OHX27" s="99"/>
      <c r="OHY27" s="99"/>
      <c r="OHZ27" s="99"/>
      <c r="OIA27" s="99"/>
      <c r="OIB27" s="99"/>
      <c r="OIC27" s="99"/>
      <c r="OID27" s="99"/>
      <c r="OIE27" s="99"/>
      <c r="OIF27" s="99"/>
      <c r="OIG27" s="99"/>
      <c r="OIH27" s="99"/>
      <c r="OII27" s="99"/>
      <c r="OIJ27" s="99"/>
      <c r="OIK27" s="99"/>
      <c r="OIL27" s="99"/>
      <c r="OIM27" s="99"/>
      <c r="OIN27" s="99"/>
      <c r="OIO27" s="99"/>
      <c r="OIP27" s="99"/>
      <c r="OIQ27" s="99"/>
      <c r="OIR27" s="99"/>
      <c r="OIS27" s="99"/>
      <c r="OIT27" s="99"/>
      <c r="OIU27" s="99"/>
      <c r="OIV27" s="99"/>
      <c r="OIW27" s="99"/>
      <c r="OIX27" s="99"/>
      <c r="OIY27" s="99"/>
      <c r="OIZ27" s="99"/>
      <c r="OJA27" s="99"/>
      <c r="OJB27" s="99"/>
      <c r="OJC27" s="99"/>
      <c r="OJD27" s="99"/>
      <c r="OJE27" s="99"/>
      <c r="OJF27" s="99"/>
      <c r="OJG27" s="99"/>
      <c r="OJH27" s="99"/>
      <c r="OJI27" s="99"/>
      <c r="OJJ27" s="99"/>
      <c r="OJK27" s="99"/>
      <c r="OJL27" s="99"/>
      <c r="OJM27" s="99"/>
      <c r="OJN27" s="99"/>
      <c r="OJO27" s="99"/>
      <c r="OJP27" s="99"/>
      <c r="OJQ27" s="99"/>
      <c r="OJR27" s="99"/>
      <c r="OJS27" s="99"/>
      <c r="OJT27" s="99"/>
      <c r="OJU27" s="99"/>
      <c r="OJV27" s="99"/>
      <c r="OJW27" s="99"/>
      <c r="OJX27" s="99"/>
      <c r="OJY27" s="99"/>
      <c r="OJZ27" s="99"/>
      <c r="OKA27" s="99"/>
      <c r="OKB27" s="99"/>
      <c r="OKC27" s="99"/>
      <c r="OKD27" s="99"/>
      <c r="OKE27" s="99"/>
      <c r="OKF27" s="99"/>
      <c r="OKG27" s="99"/>
      <c r="OKH27" s="99"/>
      <c r="OKI27" s="99"/>
      <c r="OKJ27" s="99"/>
      <c r="OKK27" s="99"/>
      <c r="OKL27" s="99"/>
      <c r="OKM27" s="99"/>
      <c r="OKN27" s="99"/>
      <c r="OKO27" s="99"/>
      <c r="OKP27" s="99"/>
      <c r="OKQ27" s="99"/>
      <c r="OKR27" s="99"/>
      <c r="OKS27" s="99"/>
      <c r="OKT27" s="99"/>
      <c r="OKU27" s="99"/>
      <c r="OKV27" s="99"/>
      <c r="OKW27" s="99"/>
      <c r="OKX27" s="99"/>
      <c r="OKY27" s="99"/>
      <c r="OKZ27" s="99"/>
      <c r="OLA27" s="99"/>
      <c r="OLB27" s="99"/>
      <c r="OLC27" s="99"/>
      <c r="OLD27" s="99"/>
      <c r="OLE27" s="99"/>
      <c r="OLF27" s="99"/>
      <c r="OLG27" s="99"/>
      <c r="OLH27" s="99"/>
      <c r="OLI27" s="99"/>
      <c r="OLJ27" s="99"/>
      <c r="OLK27" s="99"/>
      <c r="OLL27" s="99"/>
      <c r="OLM27" s="99"/>
      <c r="OLN27" s="99"/>
      <c r="OLO27" s="99"/>
      <c r="OLP27" s="99"/>
      <c r="OLQ27" s="99"/>
      <c r="OLR27" s="99"/>
      <c r="OLS27" s="99"/>
      <c r="OLT27" s="99"/>
      <c r="OLU27" s="99"/>
      <c r="OLV27" s="99"/>
      <c r="OLW27" s="99"/>
      <c r="OLX27" s="99"/>
      <c r="OLY27" s="99"/>
      <c r="OLZ27" s="99"/>
      <c r="OMA27" s="99"/>
      <c r="OMB27" s="99"/>
      <c r="OMC27" s="99"/>
      <c r="OMD27" s="99"/>
      <c r="OME27" s="99"/>
      <c r="OMF27" s="99"/>
      <c r="OMG27" s="99"/>
      <c r="OMH27" s="99"/>
      <c r="OMI27" s="99"/>
      <c r="OMJ27" s="99"/>
      <c r="OMK27" s="99"/>
      <c r="OML27" s="99"/>
      <c r="OMM27" s="99"/>
      <c r="OMN27" s="99"/>
      <c r="OMO27" s="99"/>
      <c r="OMP27" s="99"/>
      <c r="OMQ27" s="99"/>
      <c r="OMR27" s="99"/>
      <c r="OMS27" s="99"/>
      <c r="OMT27" s="99"/>
      <c r="OMU27" s="99"/>
      <c r="OMV27" s="99"/>
      <c r="OMW27" s="99"/>
      <c r="OMX27" s="99"/>
      <c r="OMY27" s="99"/>
      <c r="OMZ27" s="99"/>
      <c r="ONA27" s="99"/>
      <c r="ONB27" s="99"/>
      <c r="ONC27" s="99"/>
      <c r="OND27" s="99"/>
      <c r="ONE27" s="99"/>
      <c r="ONF27" s="99"/>
      <c r="ONG27" s="99"/>
      <c r="ONH27" s="99"/>
      <c r="ONI27" s="99"/>
      <c r="ONJ27" s="99"/>
      <c r="ONK27" s="99"/>
      <c r="ONL27" s="99"/>
      <c r="ONM27" s="99"/>
      <c r="ONN27" s="99"/>
      <c r="ONO27" s="99"/>
      <c r="ONP27" s="99"/>
      <c r="ONQ27" s="99"/>
      <c r="ONR27" s="99"/>
      <c r="ONS27" s="99"/>
      <c r="ONT27" s="99"/>
      <c r="ONU27" s="99"/>
      <c r="ONV27" s="99"/>
      <c r="ONW27" s="99"/>
      <c r="ONX27" s="99"/>
      <c r="ONY27" s="99"/>
      <c r="ONZ27" s="99"/>
      <c r="OOA27" s="99"/>
      <c r="OOB27" s="99"/>
      <c r="OOC27" s="99"/>
      <c r="OOD27" s="99"/>
      <c r="OOE27" s="99"/>
      <c r="OOF27" s="99"/>
      <c r="OOG27" s="99"/>
      <c r="OOH27" s="99"/>
      <c r="OOI27" s="99"/>
      <c r="OOJ27" s="99"/>
      <c r="OOK27" s="99"/>
      <c r="OOL27" s="99"/>
      <c r="OOM27" s="99"/>
      <c r="OON27" s="99"/>
      <c r="OOO27" s="99"/>
      <c r="OOP27" s="99"/>
      <c r="OOQ27" s="99"/>
      <c r="OOR27" s="99"/>
      <c r="OOS27" s="99"/>
      <c r="OOT27" s="99"/>
      <c r="OOU27" s="99"/>
      <c r="OOV27" s="99"/>
      <c r="OOW27" s="99"/>
      <c r="OOX27" s="99"/>
      <c r="OOY27" s="99"/>
      <c r="OOZ27" s="99"/>
      <c r="OPA27" s="99"/>
      <c r="OPB27" s="99"/>
      <c r="OPC27" s="99"/>
      <c r="OPD27" s="99"/>
      <c r="OPE27" s="99"/>
      <c r="OPF27" s="99"/>
      <c r="OPG27" s="99"/>
      <c r="OPH27" s="99"/>
      <c r="OPI27" s="99"/>
      <c r="OPJ27" s="99"/>
      <c r="OPK27" s="99"/>
      <c r="OPL27" s="99"/>
      <c r="OPM27" s="99"/>
      <c r="OPN27" s="99"/>
      <c r="OPO27" s="99"/>
      <c r="OPP27" s="99"/>
      <c r="OPQ27" s="99"/>
      <c r="OPR27" s="99"/>
      <c r="OPS27" s="99"/>
      <c r="OPT27" s="99"/>
      <c r="OPU27" s="99"/>
      <c r="OPV27" s="99"/>
      <c r="OPW27" s="99"/>
      <c r="OPX27" s="99"/>
      <c r="OPY27" s="99"/>
      <c r="OPZ27" s="99"/>
      <c r="OQA27" s="99"/>
      <c r="OQB27" s="99"/>
      <c r="OQC27" s="99"/>
      <c r="OQD27" s="99"/>
      <c r="OQE27" s="99"/>
      <c r="OQF27" s="99"/>
      <c r="OQG27" s="99"/>
      <c r="OQH27" s="99"/>
      <c r="OQI27" s="99"/>
      <c r="OQJ27" s="99"/>
      <c r="OQK27" s="99"/>
      <c r="OQL27" s="99"/>
      <c r="OQM27" s="99"/>
      <c r="OQN27" s="99"/>
      <c r="OQO27" s="99"/>
      <c r="OQP27" s="99"/>
      <c r="OQQ27" s="99"/>
      <c r="OQR27" s="99"/>
      <c r="OQS27" s="99"/>
      <c r="OQT27" s="99"/>
      <c r="OQU27" s="99"/>
      <c r="OQV27" s="99"/>
      <c r="OQW27" s="99"/>
      <c r="OQX27" s="99"/>
      <c r="OQY27" s="99"/>
      <c r="OQZ27" s="99"/>
      <c r="ORA27" s="99"/>
      <c r="ORB27" s="99"/>
      <c r="ORC27" s="99"/>
      <c r="ORD27" s="99"/>
      <c r="ORE27" s="99"/>
      <c r="ORF27" s="99"/>
      <c r="ORG27" s="99"/>
      <c r="ORH27" s="99"/>
      <c r="ORI27" s="99"/>
      <c r="ORJ27" s="99"/>
      <c r="ORK27" s="99"/>
      <c r="ORL27" s="99"/>
      <c r="ORM27" s="99"/>
      <c r="ORN27" s="99"/>
      <c r="ORO27" s="99"/>
      <c r="ORP27" s="99"/>
      <c r="ORQ27" s="99"/>
      <c r="ORR27" s="99"/>
      <c r="ORS27" s="99"/>
      <c r="ORT27" s="99"/>
      <c r="ORU27" s="99"/>
      <c r="ORV27" s="99"/>
      <c r="ORW27" s="99"/>
      <c r="ORX27" s="99"/>
      <c r="ORY27" s="99"/>
      <c r="ORZ27" s="99"/>
      <c r="OSA27" s="99"/>
      <c r="OSB27" s="99"/>
      <c r="OSC27" s="99"/>
      <c r="OSD27" s="99"/>
      <c r="OSE27" s="99"/>
      <c r="OSF27" s="99"/>
      <c r="OSG27" s="99"/>
      <c r="OSH27" s="99"/>
      <c r="OSI27" s="99"/>
      <c r="OSJ27" s="99"/>
      <c r="OSK27" s="99"/>
      <c r="OSL27" s="99"/>
      <c r="OSM27" s="99"/>
      <c r="OSN27" s="99"/>
      <c r="OSO27" s="99"/>
      <c r="OSP27" s="99"/>
      <c r="OSQ27" s="99"/>
      <c r="OSR27" s="99"/>
      <c r="OSS27" s="99"/>
      <c r="OST27" s="99"/>
      <c r="OSU27" s="99"/>
      <c r="OSV27" s="99"/>
      <c r="OSW27" s="99"/>
      <c r="OSX27" s="99"/>
      <c r="OSY27" s="99"/>
      <c r="OSZ27" s="99"/>
      <c r="OTA27" s="99"/>
      <c r="OTB27" s="99"/>
      <c r="OTC27" s="99"/>
      <c r="OTD27" s="99"/>
      <c r="OTE27" s="99"/>
      <c r="OTF27" s="99"/>
      <c r="OTG27" s="99"/>
      <c r="OTH27" s="99"/>
      <c r="OTI27" s="99"/>
      <c r="OTJ27" s="99"/>
      <c r="OTK27" s="99"/>
      <c r="OTL27" s="99"/>
      <c r="OTM27" s="99"/>
      <c r="OTN27" s="99"/>
      <c r="OTO27" s="99"/>
      <c r="OTP27" s="99"/>
      <c r="OTQ27" s="99"/>
      <c r="OTR27" s="99"/>
      <c r="OTS27" s="99"/>
      <c r="OTT27" s="99"/>
      <c r="OTU27" s="99"/>
      <c r="OTV27" s="99"/>
      <c r="OTW27" s="99"/>
      <c r="OTX27" s="99"/>
      <c r="OTY27" s="99"/>
      <c r="OTZ27" s="99"/>
      <c r="OUA27" s="99"/>
      <c r="OUB27" s="99"/>
      <c r="OUC27" s="99"/>
      <c r="OUD27" s="99"/>
      <c r="OUE27" s="99"/>
      <c r="OUF27" s="99"/>
      <c r="OUG27" s="99"/>
      <c r="OUH27" s="99"/>
      <c r="OUI27" s="99"/>
      <c r="OUJ27" s="99"/>
      <c r="OUK27" s="99"/>
      <c r="OUL27" s="99"/>
      <c r="OUM27" s="99"/>
      <c r="OUN27" s="99"/>
      <c r="OUO27" s="99"/>
      <c r="OUP27" s="99"/>
      <c r="OUQ27" s="99"/>
      <c r="OUR27" s="99"/>
      <c r="OUS27" s="99"/>
      <c r="OUT27" s="99"/>
      <c r="OUU27" s="99"/>
      <c r="OUV27" s="99"/>
      <c r="OUW27" s="99"/>
      <c r="OUX27" s="99"/>
      <c r="OUY27" s="99"/>
      <c r="OUZ27" s="99"/>
      <c r="OVA27" s="99"/>
      <c r="OVB27" s="99"/>
      <c r="OVC27" s="99"/>
      <c r="OVD27" s="99"/>
      <c r="OVE27" s="99"/>
      <c r="OVF27" s="99"/>
      <c r="OVG27" s="99"/>
      <c r="OVH27" s="99"/>
      <c r="OVI27" s="99"/>
      <c r="OVJ27" s="99"/>
      <c r="OVK27" s="99"/>
      <c r="OVL27" s="99"/>
      <c r="OVM27" s="99"/>
      <c r="OVN27" s="99"/>
      <c r="OVO27" s="99"/>
      <c r="OVP27" s="99"/>
      <c r="OVQ27" s="99"/>
      <c r="OVR27" s="99"/>
      <c r="OVS27" s="99"/>
      <c r="OVT27" s="99"/>
      <c r="OVU27" s="99"/>
      <c r="OVV27" s="99"/>
      <c r="OVW27" s="99"/>
      <c r="OVX27" s="99"/>
      <c r="OVY27" s="99"/>
      <c r="OVZ27" s="99"/>
      <c r="OWA27" s="99"/>
      <c r="OWB27" s="99"/>
      <c r="OWC27" s="99"/>
      <c r="OWD27" s="99"/>
      <c r="OWE27" s="99"/>
      <c r="OWF27" s="99"/>
      <c r="OWG27" s="99"/>
      <c r="OWH27" s="99"/>
      <c r="OWI27" s="99"/>
      <c r="OWJ27" s="99"/>
      <c r="OWK27" s="99"/>
      <c r="OWL27" s="99"/>
      <c r="OWM27" s="99"/>
      <c r="OWN27" s="99"/>
      <c r="OWO27" s="99"/>
      <c r="OWP27" s="99"/>
      <c r="OWQ27" s="99"/>
      <c r="OWR27" s="99"/>
      <c r="OWS27" s="99"/>
      <c r="OWT27" s="99"/>
      <c r="OWU27" s="99"/>
      <c r="OWV27" s="99"/>
      <c r="OWW27" s="99"/>
      <c r="OWX27" s="99"/>
      <c r="OWY27" s="99"/>
      <c r="OWZ27" s="99"/>
      <c r="OXA27" s="99"/>
      <c r="OXB27" s="99"/>
      <c r="OXC27" s="99"/>
      <c r="OXD27" s="99"/>
      <c r="OXE27" s="99"/>
      <c r="OXF27" s="99"/>
      <c r="OXG27" s="99"/>
      <c r="OXH27" s="99"/>
      <c r="OXI27" s="99"/>
      <c r="OXJ27" s="99"/>
      <c r="OXK27" s="99"/>
      <c r="OXL27" s="99"/>
      <c r="OXM27" s="99"/>
      <c r="OXN27" s="99"/>
      <c r="OXO27" s="99"/>
      <c r="OXP27" s="99"/>
      <c r="OXQ27" s="99"/>
      <c r="OXR27" s="99"/>
      <c r="OXS27" s="99"/>
      <c r="OXT27" s="99"/>
      <c r="OXU27" s="99"/>
      <c r="OXV27" s="99"/>
      <c r="OXW27" s="99"/>
      <c r="OXX27" s="99"/>
      <c r="OXY27" s="99"/>
      <c r="OXZ27" s="99"/>
      <c r="OYA27" s="99"/>
      <c r="OYB27" s="99"/>
      <c r="OYC27" s="99"/>
      <c r="OYD27" s="99"/>
      <c r="OYE27" s="99"/>
      <c r="OYF27" s="99"/>
      <c r="OYG27" s="99"/>
      <c r="OYH27" s="99"/>
      <c r="OYI27" s="99"/>
      <c r="OYJ27" s="99"/>
      <c r="OYK27" s="99"/>
      <c r="OYL27" s="99"/>
      <c r="OYM27" s="99"/>
      <c r="OYN27" s="99"/>
      <c r="OYO27" s="99"/>
      <c r="OYP27" s="99"/>
      <c r="OYQ27" s="99"/>
      <c r="OYR27" s="99"/>
      <c r="OYS27" s="99"/>
      <c r="OYT27" s="99"/>
      <c r="OYU27" s="99"/>
      <c r="OYV27" s="99"/>
      <c r="OYW27" s="99"/>
      <c r="OYX27" s="99"/>
      <c r="OYY27" s="99"/>
      <c r="OYZ27" s="99"/>
      <c r="OZA27" s="99"/>
      <c r="OZB27" s="99"/>
      <c r="OZC27" s="99"/>
      <c r="OZD27" s="99"/>
      <c r="OZE27" s="99"/>
      <c r="OZF27" s="99"/>
      <c r="OZG27" s="99"/>
      <c r="OZH27" s="99"/>
      <c r="OZI27" s="99"/>
      <c r="OZJ27" s="99"/>
      <c r="OZK27" s="99"/>
      <c r="OZL27" s="99"/>
      <c r="OZM27" s="99"/>
      <c r="OZN27" s="99"/>
      <c r="OZO27" s="99"/>
      <c r="OZP27" s="99"/>
      <c r="OZQ27" s="99"/>
      <c r="OZR27" s="99"/>
      <c r="OZS27" s="99"/>
      <c r="OZT27" s="99"/>
      <c r="OZU27" s="99"/>
      <c r="OZV27" s="99"/>
      <c r="OZW27" s="99"/>
      <c r="OZX27" s="99"/>
      <c r="OZY27" s="99"/>
      <c r="OZZ27" s="99"/>
      <c r="PAA27" s="99"/>
      <c r="PAB27" s="99"/>
      <c r="PAC27" s="99"/>
      <c r="PAD27" s="99"/>
      <c r="PAE27" s="99"/>
      <c r="PAF27" s="99"/>
      <c r="PAG27" s="99"/>
      <c r="PAH27" s="99"/>
      <c r="PAI27" s="99"/>
      <c r="PAJ27" s="99"/>
      <c r="PAK27" s="99"/>
      <c r="PAL27" s="99"/>
      <c r="PAM27" s="99"/>
      <c r="PAN27" s="99"/>
      <c r="PAO27" s="99"/>
      <c r="PAP27" s="99"/>
      <c r="PAQ27" s="99"/>
      <c r="PAR27" s="99"/>
      <c r="PAS27" s="99"/>
      <c r="PAT27" s="99"/>
      <c r="PAU27" s="99"/>
      <c r="PAV27" s="99"/>
      <c r="PAW27" s="99"/>
      <c r="PAX27" s="99"/>
      <c r="PAY27" s="99"/>
      <c r="PAZ27" s="99"/>
      <c r="PBA27" s="99"/>
      <c r="PBB27" s="99"/>
      <c r="PBC27" s="99"/>
      <c r="PBD27" s="99"/>
      <c r="PBE27" s="99"/>
      <c r="PBF27" s="99"/>
      <c r="PBG27" s="99"/>
      <c r="PBH27" s="99"/>
      <c r="PBI27" s="99"/>
      <c r="PBJ27" s="99"/>
      <c r="PBK27" s="99"/>
      <c r="PBL27" s="99"/>
      <c r="PBM27" s="99"/>
      <c r="PBN27" s="99"/>
      <c r="PBO27" s="99"/>
      <c r="PBP27" s="99"/>
      <c r="PBQ27" s="99"/>
      <c r="PBR27" s="99"/>
      <c r="PBS27" s="99"/>
      <c r="PBT27" s="99"/>
      <c r="PBU27" s="99"/>
      <c r="PBV27" s="99"/>
      <c r="PBW27" s="99"/>
      <c r="PBX27" s="99"/>
      <c r="PBY27" s="99"/>
      <c r="PBZ27" s="99"/>
      <c r="PCA27" s="99"/>
      <c r="PCB27" s="99"/>
      <c r="PCC27" s="99"/>
      <c r="PCD27" s="99"/>
      <c r="PCE27" s="99"/>
      <c r="PCF27" s="99"/>
      <c r="PCG27" s="99"/>
      <c r="PCH27" s="99"/>
      <c r="PCI27" s="99"/>
      <c r="PCJ27" s="99"/>
      <c r="PCK27" s="99"/>
      <c r="PCL27" s="99"/>
      <c r="PCM27" s="99"/>
      <c r="PCN27" s="99"/>
      <c r="PCO27" s="99"/>
      <c r="PCP27" s="99"/>
      <c r="PCQ27" s="99"/>
      <c r="PCR27" s="99"/>
      <c r="PCS27" s="99"/>
      <c r="PCT27" s="99"/>
      <c r="PCU27" s="99"/>
      <c r="PCV27" s="99"/>
      <c r="PCW27" s="99"/>
      <c r="PCX27" s="99"/>
      <c r="PCY27" s="99"/>
      <c r="PCZ27" s="99"/>
      <c r="PDA27" s="99"/>
      <c r="PDB27" s="99"/>
      <c r="PDC27" s="99"/>
      <c r="PDD27" s="99"/>
      <c r="PDE27" s="99"/>
      <c r="PDF27" s="99"/>
      <c r="PDG27" s="99"/>
      <c r="PDH27" s="99"/>
      <c r="PDI27" s="99"/>
      <c r="PDJ27" s="99"/>
      <c r="PDK27" s="99"/>
      <c r="PDL27" s="99"/>
      <c r="PDM27" s="99"/>
      <c r="PDN27" s="99"/>
      <c r="PDO27" s="99"/>
      <c r="PDP27" s="99"/>
      <c r="PDQ27" s="99"/>
      <c r="PDR27" s="99"/>
      <c r="PDS27" s="99"/>
      <c r="PDT27" s="99"/>
      <c r="PDU27" s="99"/>
      <c r="PDV27" s="99"/>
      <c r="PDW27" s="99"/>
      <c r="PDX27" s="99"/>
      <c r="PDY27" s="99"/>
      <c r="PDZ27" s="99"/>
      <c r="PEA27" s="99"/>
      <c r="PEB27" s="99"/>
      <c r="PEC27" s="99"/>
      <c r="PED27" s="99"/>
      <c r="PEE27" s="99"/>
      <c r="PEF27" s="99"/>
      <c r="PEG27" s="99"/>
      <c r="PEH27" s="99"/>
      <c r="PEI27" s="99"/>
      <c r="PEJ27" s="99"/>
      <c r="PEK27" s="99"/>
      <c r="PEL27" s="99"/>
      <c r="PEM27" s="99"/>
      <c r="PEN27" s="99"/>
      <c r="PEO27" s="99"/>
      <c r="PEP27" s="99"/>
      <c r="PEQ27" s="99"/>
      <c r="PER27" s="99"/>
      <c r="PES27" s="99"/>
      <c r="PET27" s="99"/>
      <c r="PEU27" s="99"/>
      <c r="PEV27" s="99"/>
      <c r="PEW27" s="99"/>
      <c r="PEX27" s="99"/>
      <c r="PEY27" s="99"/>
      <c r="PEZ27" s="99"/>
      <c r="PFA27" s="99"/>
      <c r="PFB27" s="99"/>
      <c r="PFC27" s="99"/>
      <c r="PFD27" s="99"/>
      <c r="PFE27" s="99"/>
      <c r="PFF27" s="99"/>
      <c r="PFG27" s="99"/>
      <c r="PFH27" s="99"/>
      <c r="PFI27" s="99"/>
      <c r="PFJ27" s="99"/>
      <c r="PFK27" s="99"/>
      <c r="PFL27" s="99"/>
      <c r="PFM27" s="99"/>
      <c r="PFN27" s="99"/>
      <c r="PFO27" s="99"/>
      <c r="PFP27" s="99"/>
      <c r="PFQ27" s="99"/>
      <c r="PFR27" s="99"/>
      <c r="PFS27" s="99"/>
      <c r="PFT27" s="99"/>
      <c r="PFU27" s="99"/>
      <c r="PFV27" s="99"/>
      <c r="PFW27" s="99"/>
      <c r="PFX27" s="99"/>
      <c r="PFY27" s="99"/>
      <c r="PFZ27" s="99"/>
      <c r="PGA27" s="99"/>
      <c r="PGB27" s="99"/>
      <c r="PGC27" s="99"/>
      <c r="PGD27" s="99"/>
      <c r="PGE27" s="99"/>
      <c r="PGF27" s="99"/>
      <c r="PGG27" s="99"/>
      <c r="PGH27" s="99"/>
      <c r="PGI27" s="99"/>
      <c r="PGJ27" s="99"/>
      <c r="PGK27" s="99"/>
      <c r="PGL27" s="99"/>
      <c r="PGM27" s="99"/>
      <c r="PGN27" s="99"/>
      <c r="PGO27" s="99"/>
      <c r="PGP27" s="99"/>
      <c r="PGQ27" s="99"/>
      <c r="PGR27" s="99"/>
      <c r="PGS27" s="99"/>
      <c r="PGT27" s="99"/>
      <c r="PGU27" s="99"/>
      <c r="PGV27" s="99"/>
      <c r="PGW27" s="99"/>
      <c r="PGX27" s="99"/>
      <c r="PGY27" s="99"/>
      <c r="PGZ27" s="99"/>
      <c r="PHA27" s="99"/>
      <c r="PHB27" s="99"/>
      <c r="PHC27" s="99"/>
      <c r="PHD27" s="99"/>
      <c r="PHE27" s="99"/>
      <c r="PHF27" s="99"/>
      <c r="PHG27" s="99"/>
      <c r="PHH27" s="99"/>
      <c r="PHI27" s="99"/>
      <c r="PHJ27" s="99"/>
      <c r="PHK27" s="99"/>
      <c r="PHL27" s="99"/>
      <c r="PHM27" s="99"/>
      <c r="PHN27" s="99"/>
      <c r="PHO27" s="99"/>
      <c r="PHP27" s="99"/>
      <c r="PHQ27" s="99"/>
      <c r="PHR27" s="99"/>
      <c r="PHS27" s="99"/>
      <c r="PHT27" s="99"/>
      <c r="PHU27" s="99"/>
      <c r="PHV27" s="99"/>
      <c r="PHW27" s="99"/>
      <c r="PHX27" s="99"/>
      <c r="PHY27" s="99"/>
      <c r="PHZ27" s="99"/>
      <c r="PIA27" s="99"/>
      <c r="PIB27" s="99"/>
      <c r="PIC27" s="99"/>
      <c r="PID27" s="99"/>
      <c r="PIE27" s="99"/>
      <c r="PIF27" s="99"/>
      <c r="PIG27" s="99"/>
      <c r="PIH27" s="99"/>
      <c r="PII27" s="99"/>
      <c r="PIJ27" s="99"/>
      <c r="PIK27" s="99"/>
      <c r="PIL27" s="99"/>
      <c r="PIM27" s="99"/>
      <c r="PIN27" s="99"/>
      <c r="PIO27" s="99"/>
      <c r="PIP27" s="99"/>
      <c r="PIQ27" s="99"/>
      <c r="PIR27" s="99"/>
      <c r="PIS27" s="99"/>
      <c r="PIT27" s="99"/>
      <c r="PIU27" s="99"/>
      <c r="PIV27" s="99"/>
      <c r="PIW27" s="99"/>
      <c r="PIX27" s="99"/>
      <c r="PIY27" s="99"/>
      <c r="PIZ27" s="99"/>
      <c r="PJA27" s="99"/>
      <c r="PJB27" s="99"/>
      <c r="PJC27" s="99"/>
      <c r="PJD27" s="99"/>
      <c r="PJE27" s="99"/>
      <c r="PJF27" s="99"/>
      <c r="PJG27" s="99"/>
      <c r="PJH27" s="99"/>
      <c r="PJI27" s="99"/>
      <c r="PJJ27" s="99"/>
      <c r="PJK27" s="99"/>
      <c r="PJL27" s="99"/>
      <c r="PJM27" s="99"/>
      <c r="PJN27" s="99"/>
      <c r="PJO27" s="99"/>
      <c r="PJP27" s="99"/>
      <c r="PJQ27" s="99"/>
      <c r="PJR27" s="99"/>
      <c r="PJS27" s="99"/>
      <c r="PJT27" s="99"/>
      <c r="PJU27" s="99"/>
      <c r="PJV27" s="99"/>
      <c r="PJW27" s="99"/>
      <c r="PJX27" s="99"/>
      <c r="PJY27" s="99"/>
      <c r="PJZ27" s="99"/>
      <c r="PKA27" s="99"/>
      <c r="PKB27" s="99"/>
      <c r="PKC27" s="99"/>
      <c r="PKD27" s="99"/>
      <c r="PKE27" s="99"/>
      <c r="PKF27" s="99"/>
      <c r="PKG27" s="99"/>
      <c r="PKH27" s="99"/>
      <c r="PKI27" s="99"/>
      <c r="PKJ27" s="99"/>
      <c r="PKK27" s="99"/>
      <c r="PKL27" s="99"/>
      <c r="PKM27" s="99"/>
      <c r="PKN27" s="99"/>
      <c r="PKO27" s="99"/>
      <c r="PKP27" s="99"/>
      <c r="PKQ27" s="99"/>
      <c r="PKR27" s="99"/>
      <c r="PKS27" s="99"/>
      <c r="PKT27" s="99"/>
      <c r="PKU27" s="99"/>
      <c r="PKV27" s="99"/>
      <c r="PKW27" s="99"/>
      <c r="PKX27" s="99"/>
      <c r="PKY27" s="99"/>
      <c r="PKZ27" s="99"/>
      <c r="PLA27" s="99"/>
      <c r="PLB27" s="99"/>
      <c r="PLC27" s="99"/>
      <c r="PLD27" s="99"/>
      <c r="PLE27" s="99"/>
      <c r="PLF27" s="99"/>
      <c r="PLG27" s="99"/>
      <c r="PLH27" s="99"/>
      <c r="PLI27" s="99"/>
      <c r="PLJ27" s="99"/>
      <c r="PLK27" s="99"/>
      <c r="PLL27" s="99"/>
      <c r="PLM27" s="99"/>
      <c r="PLN27" s="99"/>
      <c r="PLO27" s="99"/>
      <c r="PLP27" s="99"/>
      <c r="PLQ27" s="99"/>
      <c r="PLR27" s="99"/>
      <c r="PLS27" s="99"/>
      <c r="PLT27" s="99"/>
      <c r="PLU27" s="99"/>
      <c r="PLV27" s="99"/>
      <c r="PLW27" s="99"/>
      <c r="PLX27" s="99"/>
      <c r="PLY27" s="99"/>
      <c r="PLZ27" s="99"/>
      <c r="PMA27" s="99"/>
      <c r="PMB27" s="99"/>
      <c r="PMC27" s="99"/>
      <c r="PMD27" s="99"/>
      <c r="PME27" s="99"/>
      <c r="PMF27" s="99"/>
      <c r="PMG27" s="99"/>
      <c r="PMH27" s="99"/>
      <c r="PMI27" s="99"/>
      <c r="PMJ27" s="99"/>
      <c r="PMK27" s="99"/>
      <c r="PML27" s="99"/>
      <c r="PMM27" s="99"/>
      <c r="PMN27" s="99"/>
      <c r="PMO27" s="99"/>
      <c r="PMP27" s="99"/>
      <c r="PMQ27" s="99"/>
      <c r="PMR27" s="99"/>
      <c r="PMS27" s="99"/>
      <c r="PMT27" s="99"/>
      <c r="PMU27" s="99"/>
      <c r="PMV27" s="99"/>
      <c r="PMW27" s="99"/>
      <c r="PMX27" s="99"/>
      <c r="PMY27" s="99"/>
      <c r="PMZ27" s="99"/>
      <c r="PNA27" s="99"/>
      <c r="PNB27" s="99"/>
      <c r="PNC27" s="99"/>
      <c r="PND27" s="99"/>
      <c r="PNE27" s="99"/>
      <c r="PNF27" s="99"/>
      <c r="PNG27" s="99"/>
      <c r="PNH27" s="99"/>
      <c r="PNI27" s="99"/>
      <c r="PNJ27" s="99"/>
      <c r="PNK27" s="99"/>
      <c r="PNL27" s="99"/>
      <c r="PNM27" s="99"/>
      <c r="PNN27" s="99"/>
      <c r="PNO27" s="99"/>
      <c r="PNP27" s="99"/>
      <c r="PNQ27" s="99"/>
      <c r="PNR27" s="99"/>
      <c r="PNS27" s="99"/>
      <c r="PNT27" s="99"/>
      <c r="PNU27" s="99"/>
      <c r="PNV27" s="99"/>
      <c r="PNW27" s="99"/>
      <c r="PNX27" s="99"/>
      <c r="PNY27" s="99"/>
      <c r="PNZ27" s="99"/>
      <c r="POA27" s="99"/>
      <c r="POB27" s="99"/>
      <c r="POC27" s="99"/>
      <c r="POD27" s="99"/>
      <c r="POE27" s="99"/>
      <c r="POF27" s="99"/>
      <c r="POG27" s="99"/>
      <c r="POH27" s="99"/>
      <c r="POI27" s="99"/>
      <c r="POJ27" s="99"/>
      <c r="POK27" s="99"/>
      <c r="POL27" s="99"/>
      <c r="POM27" s="99"/>
      <c r="PON27" s="99"/>
      <c r="POO27" s="99"/>
      <c r="POP27" s="99"/>
      <c r="POQ27" s="99"/>
      <c r="POR27" s="99"/>
      <c r="POS27" s="99"/>
      <c r="POT27" s="99"/>
      <c r="POU27" s="99"/>
      <c r="POV27" s="99"/>
      <c r="POW27" s="99"/>
      <c r="POX27" s="99"/>
      <c r="POY27" s="99"/>
      <c r="POZ27" s="99"/>
      <c r="PPA27" s="99"/>
      <c r="PPB27" s="99"/>
      <c r="PPC27" s="99"/>
      <c r="PPD27" s="99"/>
      <c r="PPE27" s="99"/>
      <c r="PPF27" s="99"/>
      <c r="PPG27" s="99"/>
      <c r="PPH27" s="99"/>
      <c r="PPI27" s="99"/>
      <c r="PPJ27" s="99"/>
      <c r="PPK27" s="99"/>
      <c r="PPL27" s="99"/>
      <c r="PPM27" s="99"/>
      <c r="PPN27" s="99"/>
      <c r="PPO27" s="99"/>
      <c r="PPP27" s="99"/>
      <c r="PPQ27" s="99"/>
      <c r="PPR27" s="99"/>
      <c r="PPS27" s="99"/>
      <c r="PPT27" s="99"/>
      <c r="PPU27" s="99"/>
      <c r="PPV27" s="99"/>
      <c r="PPW27" s="99"/>
      <c r="PPX27" s="99"/>
      <c r="PPY27" s="99"/>
      <c r="PPZ27" s="99"/>
      <c r="PQA27" s="99"/>
      <c r="PQB27" s="99"/>
      <c r="PQC27" s="99"/>
      <c r="PQD27" s="99"/>
      <c r="PQE27" s="99"/>
      <c r="PQF27" s="99"/>
      <c r="PQG27" s="99"/>
      <c r="PQH27" s="99"/>
      <c r="PQI27" s="99"/>
      <c r="PQJ27" s="99"/>
      <c r="PQK27" s="99"/>
      <c r="PQL27" s="99"/>
      <c r="PQM27" s="99"/>
      <c r="PQN27" s="99"/>
      <c r="PQO27" s="99"/>
      <c r="PQP27" s="99"/>
      <c r="PQQ27" s="99"/>
      <c r="PQR27" s="99"/>
      <c r="PQS27" s="99"/>
      <c r="PQT27" s="99"/>
      <c r="PQU27" s="99"/>
      <c r="PQV27" s="99"/>
      <c r="PQW27" s="99"/>
      <c r="PQX27" s="99"/>
      <c r="PQY27" s="99"/>
      <c r="PQZ27" s="99"/>
      <c r="PRA27" s="99"/>
      <c r="PRB27" s="99"/>
      <c r="PRC27" s="99"/>
      <c r="PRD27" s="99"/>
      <c r="PRE27" s="99"/>
      <c r="PRF27" s="99"/>
      <c r="PRG27" s="99"/>
      <c r="PRH27" s="99"/>
      <c r="PRI27" s="99"/>
      <c r="PRJ27" s="99"/>
      <c r="PRK27" s="99"/>
      <c r="PRL27" s="99"/>
      <c r="PRM27" s="99"/>
      <c r="PRN27" s="99"/>
      <c r="PRO27" s="99"/>
      <c r="PRP27" s="99"/>
      <c r="PRQ27" s="99"/>
      <c r="PRR27" s="99"/>
      <c r="PRS27" s="99"/>
      <c r="PRT27" s="99"/>
      <c r="PRU27" s="99"/>
      <c r="PRV27" s="99"/>
      <c r="PRW27" s="99"/>
      <c r="PRX27" s="99"/>
      <c r="PRY27" s="99"/>
      <c r="PRZ27" s="99"/>
      <c r="PSA27" s="99"/>
      <c r="PSB27" s="99"/>
      <c r="PSC27" s="99"/>
      <c r="PSD27" s="99"/>
      <c r="PSE27" s="99"/>
      <c r="PSF27" s="99"/>
      <c r="PSG27" s="99"/>
      <c r="PSH27" s="99"/>
      <c r="PSI27" s="99"/>
      <c r="PSJ27" s="99"/>
      <c r="PSK27" s="99"/>
      <c r="PSL27" s="99"/>
      <c r="PSM27" s="99"/>
      <c r="PSN27" s="99"/>
      <c r="PSO27" s="99"/>
      <c r="PSP27" s="99"/>
      <c r="PSQ27" s="99"/>
      <c r="PSR27" s="99"/>
      <c r="PSS27" s="99"/>
      <c r="PST27" s="99"/>
      <c r="PSU27" s="99"/>
      <c r="PSV27" s="99"/>
      <c r="PSW27" s="99"/>
      <c r="PSX27" s="99"/>
      <c r="PSY27" s="99"/>
      <c r="PSZ27" s="99"/>
      <c r="PTA27" s="99"/>
      <c r="PTB27" s="99"/>
      <c r="PTC27" s="99"/>
      <c r="PTD27" s="99"/>
      <c r="PTE27" s="99"/>
      <c r="PTF27" s="99"/>
      <c r="PTG27" s="99"/>
      <c r="PTH27" s="99"/>
      <c r="PTI27" s="99"/>
      <c r="PTJ27" s="99"/>
      <c r="PTK27" s="99"/>
      <c r="PTL27" s="99"/>
      <c r="PTM27" s="99"/>
      <c r="PTN27" s="99"/>
      <c r="PTO27" s="99"/>
      <c r="PTP27" s="99"/>
      <c r="PTQ27" s="99"/>
      <c r="PTR27" s="99"/>
      <c r="PTS27" s="99"/>
      <c r="PTT27" s="99"/>
      <c r="PTU27" s="99"/>
      <c r="PTV27" s="99"/>
      <c r="PTW27" s="99"/>
      <c r="PTX27" s="99"/>
      <c r="PTY27" s="99"/>
      <c r="PTZ27" s="99"/>
      <c r="PUA27" s="99"/>
      <c r="PUB27" s="99"/>
      <c r="PUC27" s="99"/>
      <c r="PUD27" s="99"/>
      <c r="PUE27" s="99"/>
      <c r="PUF27" s="99"/>
      <c r="PUG27" s="99"/>
      <c r="PUH27" s="99"/>
      <c r="PUI27" s="99"/>
      <c r="PUJ27" s="99"/>
      <c r="PUK27" s="99"/>
      <c r="PUL27" s="99"/>
      <c r="PUM27" s="99"/>
      <c r="PUN27" s="99"/>
      <c r="PUO27" s="99"/>
      <c r="PUP27" s="99"/>
      <c r="PUQ27" s="99"/>
      <c r="PUR27" s="99"/>
      <c r="PUS27" s="99"/>
      <c r="PUT27" s="99"/>
      <c r="PUU27" s="99"/>
      <c r="PUV27" s="99"/>
      <c r="PUW27" s="99"/>
      <c r="PUX27" s="99"/>
      <c r="PUY27" s="99"/>
      <c r="PUZ27" s="99"/>
      <c r="PVA27" s="99"/>
      <c r="PVB27" s="99"/>
      <c r="PVC27" s="99"/>
      <c r="PVD27" s="99"/>
      <c r="PVE27" s="99"/>
      <c r="PVF27" s="99"/>
      <c r="PVG27" s="99"/>
      <c r="PVH27" s="99"/>
      <c r="PVI27" s="99"/>
      <c r="PVJ27" s="99"/>
      <c r="PVK27" s="99"/>
      <c r="PVL27" s="99"/>
      <c r="PVM27" s="99"/>
      <c r="PVN27" s="99"/>
      <c r="PVO27" s="99"/>
      <c r="PVP27" s="99"/>
      <c r="PVQ27" s="99"/>
      <c r="PVR27" s="99"/>
      <c r="PVS27" s="99"/>
      <c r="PVT27" s="99"/>
      <c r="PVU27" s="99"/>
      <c r="PVV27" s="99"/>
      <c r="PVW27" s="99"/>
      <c r="PVX27" s="99"/>
      <c r="PVY27" s="99"/>
      <c r="PVZ27" s="99"/>
      <c r="PWA27" s="99"/>
      <c r="PWB27" s="99"/>
      <c r="PWC27" s="99"/>
      <c r="PWD27" s="99"/>
      <c r="PWE27" s="99"/>
      <c r="PWF27" s="99"/>
      <c r="PWG27" s="99"/>
      <c r="PWH27" s="99"/>
      <c r="PWI27" s="99"/>
      <c r="PWJ27" s="99"/>
      <c r="PWK27" s="99"/>
      <c r="PWL27" s="99"/>
      <c r="PWM27" s="99"/>
      <c r="PWN27" s="99"/>
      <c r="PWO27" s="99"/>
      <c r="PWP27" s="99"/>
      <c r="PWQ27" s="99"/>
      <c r="PWR27" s="99"/>
      <c r="PWS27" s="99"/>
      <c r="PWT27" s="99"/>
      <c r="PWU27" s="99"/>
      <c r="PWV27" s="99"/>
      <c r="PWW27" s="99"/>
      <c r="PWX27" s="99"/>
      <c r="PWY27" s="99"/>
      <c r="PWZ27" s="99"/>
      <c r="PXA27" s="99"/>
      <c r="PXB27" s="99"/>
      <c r="PXC27" s="99"/>
      <c r="PXD27" s="99"/>
      <c r="PXE27" s="99"/>
      <c r="PXF27" s="99"/>
      <c r="PXG27" s="99"/>
      <c r="PXH27" s="99"/>
      <c r="PXI27" s="99"/>
      <c r="PXJ27" s="99"/>
      <c r="PXK27" s="99"/>
      <c r="PXL27" s="99"/>
      <c r="PXM27" s="99"/>
      <c r="PXN27" s="99"/>
      <c r="PXO27" s="99"/>
      <c r="PXP27" s="99"/>
      <c r="PXQ27" s="99"/>
      <c r="PXR27" s="99"/>
      <c r="PXS27" s="99"/>
      <c r="PXT27" s="99"/>
      <c r="PXU27" s="99"/>
      <c r="PXV27" s="99"/>
      <c r="PXW27" s="99"/>
      <c r="PXX27" s="99"/>
      <c r="PXY27" s="99"/>
      <c r="PXZ27" s="99"/>
      <c r="PYA27" s="99"/>
      <c r="PYB27" s="99"/>
      <c r="PYC27" s="99"/>
      <c r="PYD27" s="99"/>
      <c r="PYE27" s="99"/>
      <c r="PYF27" s="99"/>
      <c r="PYG27" s="99"/>
      <c r="PYH27" s="99"/>
      <c r="PYI27" s="99"/>
      <c r="PYJ27" s="99"/>
      <c r="PYK27" s="99"/>
      <c r="PYL27" s="99"/>
      <c r="PYM27" s="99"/>
      <c r="PYN27" s="99"/>
      <c r="PYO27" s="99"/>
      <c r="PYP27" s="99"/>
      <c r="PYQ27" s="99"/>
      <c r="PYR27" s="99"/>
      <c r="PYS27" s="99"/>
      <c r="PYT27" s="99"/>
      <c r="PYU27" s="99"/>
      <c r="PYV27" s="99"/>
      <c r="PYW27" s="99"/>
      <c r="PYX27" s="99"/>
      <c r="PYY27" s="99"/>
      <c r="PYZ27" s="99"/>
      <c r="PZA27" s="99"/>
      <c r="PZB27" s="99"/>
      <c r="PZC27" s="99"/>
      <c r="PZD27" s="99"/>
      <c r="PZE27" s="99"/>
      <c r="PZF27" s="99"/>
      <c r="PZG27" s="99"/>
      <c r="PZH27" s="99"/>
      <c r="PZI27" s="99"/>
      <c r="PZJ27" s="99"/>
      <c r="PZK27" s="99"/>
      <c r="PZL27" s="99"/>
      <c r="PZM27" s="99"/>
      <c r="PZN27" s="99"/>
      <c r="PZO27" s="99"/>
      <c r="PZP27" s="99"/>
      <c r="PZQ27" s="99"/>
      <c r="PZR27" s="99"/>
      <c r="PZS27" s="99"/>
      <c r="PZT27" s="99"/>
      <c r="PZU27" s="99"/>
      <c r="PZV27" s="99"/>
      <c r="PZW27" s="99"/>
      <c r="PZX27" s="99"/>
      <c r="PZY27" s="99"/>
      <c r="PZZ27" s="99"/>
      <c r="QAA27" s="99"/>
      <c r="QAB27" s="99"/>
      <c r="QAC27" s="99"/>
      <c r="QAD27" s="99"/>
      <c r="QAE27" s="99"/>
      <c r="QAF27" s="99"/>
      <c r="QAG27" s="99"/>
      <c r="QAH27" s="99"/>
      <c r="QAI27" s="99"/>
      <c r="QAJ27" s="99"/>
      <c r="QAK27" s="99"/>
      <c r="QAL27" s="99"/>
      <c r="QAM27" s="99"/>
      <c r="QAN27" s="99"/>
      <c r="QAO27" s="99"/>
      <c r="QAP27" s="99"/>
      <c r="QAQ27" s="99"/>
      <c r="QAR27" s="99"/>
      <c r="QAS27" s="99"/>
      <c r="QAT27" s="99"/>
      <c r="QAU27" s="99"/>
      <c r="QAV27" s="99"/>
      <c r="QAW27" s="99"/>
      <c r="QAX27" s="99"/>
      <c r="QAY27" s="99"/>
      <c r="QAZ27" s="99"/>
      <c r="QBA27" s="99"/>
      <c r="QBB27" s="99"/>
      <c r="QBC27" s="99"/>
      <c r="QBD27" s="99"/>
      <c r="QBE27" s="99"/>
      <c r="QBF27" s="99"/>
      <c r="QBG27" s="99"/>
      <c r="QBH27" s="99"/>
      <c r="QBI27" s="99"/>
      <c r="QBJ27" s="99"/>
      <c r="QBK27" s="99"/>
      <c r="QBL27" s="99"/>
      <c r="QBM27" s="99"/>
      <c r="QBN27" s="99"/>
      <c r="QBO27" s="99"/>
      <c r="QBP27" s="99"/>
      <c r="QBQ27" s="99"/>
      <c r="QBR27" s="99"/>
      <c r="QBS27" s="99"/>
      <c r="QBT27" s="99"/>
      <c r="QBU27" s="99"/>
      <c r="QBV27" s="99"/>
      <c r="QBW27" s="99"/>
      <c r="QBX27" s="99"/>
      <c r="QBY27" s="99"/>
      <c r="QBZ27" s="99"/>
      <c r="QCA27" s="99"/>
      <c r="QCB27" s="99"/>
      <c r="QCC27" s="99"/>
      <c r="QCD27" s="99"/>
      <c r="QCE27" s="99"/>
      <c r="QCF27" s="99"/>
      <c r="QCG27" s="99"/>
      <c r="QCH27" s="99"/>
      <c r="QCI27" s="99"/>
      <c r="QCJ27" s="99"/>
      <c r="QCK27" s="99"/>
      <c r="QCL27" s="99"/>
      <c r="QCM27" s="99"/>
      <c r="QCN27" s="99"/>
      <c r="QCO27" s="99"/>
      <c r="QCP27" s="99"/>
      <c r="QCQ27" s="99"/>
      <c r="QCR27" s="99"/>
      <c r="QCS27" s="99"/>
      <c r="QCT27" s="99"/>
      <c r="QCU27" s="99"/>
      <c r="QCV27" s="99"/>
      <c r="QCW27" s="99"/>
      <c r="QCX27" s="99"/>
      <c r="QCY27" s="99"/>
      <c r="QCZ27" s="99"/>
      <c r="QDA27" s="99"/>
      <c r="QDB27" s="99"/>
      <c r="QDC27" s="99"/>
      <c r="QDD27" s="99"/>
      <c r="QDE27" s="99"/>
      <c r="QDF27" s="99"/>
      <c r="QDG27" s="99"/>
      <c r="QDH27" s="99"/>
      <c r="QDI27" s="99"/>
      <c r="QDJ27" s="99"/>
      <c r="QDK27" s="99"/>
      <c r="QDL27" s="99"/>
      <c r="QDM27" s="99"/>
      <c r="QDN27" s="99"/>
      <c r="QDO27" s="99"/>
      <c r="QDP27" s="99"/>
      <c r="QDQ27" s="99"/>
      <c r="QDR27" s="99"/>
      <c r="QDS27" s="99"/>
      <c r="QDT27" s="99"/>
      <c r="QDU27" s="99"/>
      <c r="QDV27" s="99"/>
      <c r="QDW27" s="99"/>
      <c r="QDX27" s="99"/>
      <c r="QDY27" s="99"/>
      <c r="QDZ27" s="99"/>
      <c r="QEA27" s="99"/>
      <c r="QEB27" s="99"/>
      <c r="QEC27" s="99"/>
      <c r="QED27" s="99"/>
      <c r="QEE27" s="99"/>
      <c r="QEF27" s="99"/>
      <c r="QEG27" s="99"/>
      <c r="QEH27" s="99"/>
      <c r="QEI27" s="99"/>
      <c r="QEJ27" s="99"/>
      <c r="QEK27" s="99"/>
      <c r="QEL27" s="99"/>
      <c r="QEM27" s="99"/>
      <c r="QEN27" s="99"/>
      <c r="QEO27" s="99"/>
      <c r="QEP27" s="99"/>
      <c r="QEQ27" s="99"/>
      <c r="QER27" s="99"/>
      <c r="QES27" s="99"/>
      <c r="QET27" s="99"/>
      <c r="QEU27" s="99"/>
      <c r="QEV27" s="99"/>
      <c r="QEW27" s="99"/>
      <c r="QEX27" s="99"/>
      <c r="QEY27" s="99"/>
      <c r="QEZ27" s="99"/>
      <c r="QFA27" s="99"/>
      <c r="QFB27" s="99"/>
      <c r="QFC27" s="99"/>
      <c r="QFD27" s="99"/>
      <c r="QFE27" s="99"/>
      <c r="QFF27" s="99"/>
      <c r="QFG27" s="99"/>
      <c r="QFH27" s="99"/>
      <c r="QFI27" s="99"/>
      <c r="QFJ27" s="99"/>
      <c r="QFK27" s="99"/>
      <c r="QFL27" s="99"/>
      <c r="QFM27" s="99"/>
      <c r="QFN27" s="99"/>
      <c r="QFO27" s="99"/>
      <c r="QFP27" s="99"/>
      <c r="QFQ27" s="99"/>
      <c r="QFR27" s="99"/>
      <c r="QFS27" s="99"/>
      <c r="QFT27" s="99"/>
      <c r="QFU27" s="99"/>
      <c r="QFV27" s="99"/>
      <c r="QFW27" s="99"/>
      <c r="QFX27" s="99"/>
      <c r="QFY27" s="99"/>
      <c r="QFZ27" s="99"/>
      <c r="QGA27" s="99"/>
      <c r="QGB27" s="99"/>
      <c r="QGC27" s="99"/>
      <c r="QGD27" s="99"/>
      <c r="QGE27" s="99"/>
      <c r="QGF27" s="99"/>
      <c r="QGG27" s="99"/>
      <c r="QGH27" s="99"/>
      <c r="QGI27" s="99"/>
      <c r="QGJ27" s="99"/>
      <c r="QGK27" s="99"/>
      <c r="QGL27" s="99"/>
      <c r="QGM27" s="99"/>
      <c r="QGN27" s="99"/>
      <c r="QGO27" s="99"/>
      <c r="QGP27" s="99"/>
      <c r="QGQ27" s="99"/>
      <c r="QGR27" s="99"/>
      <c r="QGS27" s="99"/>
      <c r="QGT27" s="99"/>
      <c r="QGU27" s="99"/>
      <c r="QGV27" s="99"/>
      <c r="QGW27" s="99"/>
      <c r="QGX27" s="99"/>
      <c r="QGY27" s="99"/>
      <c r="QGZ27" s="99"/>
      <c r="QHA27" s="99"/>
      <c r="QHB27" s="99"/>
      <c r="QHC27" s="99"/>
      <c r="QHD27" s="99"/>
      <c r="QHE27" s="99"/>
      <c r="QHF27" s="99"/>
      <c r="QHG27" s="99"/>
      <c r="QHH27" s="99"/>
      <c r="QHI27" s="99"/>
      <c r="QHJ27" s="99"/>
      <c r="QHK27" s="99"/>
      <c r="QHL27" s="99"/>
      <c r="QHM27" s="99"/>
      <c r="QHN27" s="99"/>
      <c r="QHO27" s="99"/>
      <c r="QHP27" s="99"/>
      <c r="QHQ27" s="99"/>
      <c r="QHR27" s="99"/>
      <c r="QHS27" s="99"/>
      <c r="QHT27" s="99"/>
      <c r="QHU27" s="99"/>
      <c r="QHV27" s="99"/>
      <c r="QHW27" s="99"/>
      <c r="QHX27" s="99"/>
      <c r="QHY27" s="99"/>
      <c r="QHZ27" s="99"/>
      <c r="QIA27" s="99"/>
      <c r="QIB27" s="99"/>
      <c r="QIC27" s="99"/>
      <c r="QID27" s="99"/>
      <c r="QIE27" s="99"/>
      <c r="QIF27" s="99"/>
      <c r="QIG27" s="99"/>
      <c r="QIH27" s="99"/>
      <c r="QII27" s="99"/>
      <c r="QIJ27" s="99"/>
      <c r="QIK27" s="99"/>
      <c r="QIL27" s="99"/>
      <c r="QIM27" s="99"/>
      <c r="QIN27" s="99"/>
      <c r="QIO27" s="99"/>
      <c r="QIP27" s="99"/>
      <c r="QIQ27" s="99"/>
      <c r="QIR27" s="99"/>
      <c r="QIS27" s="99"/>
      <c r="QIT27" s="99"/>
      <c r="QIU27" s="99"/>
      <c r="QIV27" s="99"/>
      <c r="QIW27" s="99"/>
      <c r="QIX27" s="99"/>
      <c r="QIY27" s="99"/>
      <c r="QIZ27" s="99"/>
      <c r="QJA27" s="99"/>
      <c r="QJB27" s="99"/>
      <c r="QJC27" s="99"/>
      <c r="QJD27" s="99"/>
      <c r="QJE27" s="99"/>
      <c r="QJF27" s="99"/>
      <c r="QJG27" s="99"/>
      <c r="QJH27" s="99"/>
      <c r="QJI27" s="99"/>
      <c r="QJJ27" s="99"/>
      <c r="QJK27" s="99"/>
      <c r="QJL27" s="99"/>
      <c r="QJM27" s="99"/>
      <c r="QJN27" s="99"/>
      <c r="QJO27" s="99"/>
      <c r="QJP27" s="99"/>
      <c r="QJQ27" s="99"/>
      <c r="QJR27" s="99"/>
      <c r="QJS27" s="99"/>
      <c r="QJT27" s="99"/>
      <c r="QJU27" s="99"/>
      <c r="QJV27" s="99"/>
      <c r="QJW27" s="99"/>
      <c r="QJX27" s="99"/>
      <c r="QJY27" s="99"/>
      <c r="QJZ27" s="99"/>
      <c r="QKA27" s="99"/>
      <c r="QKB27" s="99"/>
      <c r="QKC27" s="99"/>
      <c r="QKD27" s="99"/>
      <c r="QKE27" s="99"/>
      <c r="QKF27" s="99"/>
      <c r="QKG27" s="99"/>
      <c r="QKH27" s="99"/>
      <c r="QKI27" s="99"/>
      <c r="QKJ27" s="99"/>
      <c r="QKK27" s="99"/>
      <c r="QKL27" s="99"/>
      <c r="QKM27" s="99"/>
      <c r="QKN27" s="99"/>
      <c r="QKO27" s="99"/>
      <c r="QKP27" s="99"/>
      <c r="QKQ27" s="99"/>
      <c r="QKR27" s="99"/>
      <c r="QKS27" s="99"/>
      <c r="QKT27" s="99"/>
      <c r="QKU27" s="99"/>
      <c r="QKV27" s="99"/>
      <c r="QKW27" s="99"/>
      <c r="QKX27" s="99"/>
      <c r="QKY27" s="99"/>
      <c r="QKZ27" s="99"/>
      <c r="QLA27" s="99"/>
      <c r="QLB27" s="99"/>
      <c r="QLC27" s="99"/>
      <c r="QLD27" s="99"/>
      <c r="QLE27" s="99"/>
      <c r="QLF27" s="99"/>
      <c r="QLG27" s="99"/>
      <c r="QLH27" s="99"/>
      <c r="QLI27" s="99"/>
      <c r="QLJ27" s="99"/>
      <c r="QLK27" s="99"/>
      <c r="QLL27" s="99"/>
      <c r="QLM27" s="99"/>
      <c r="QLN27" s="99"/>
      <c r="QLO27" s="99"/>
      <c r="QLP27" s="99"/>
      <c r="QLQ27" s="99"/>
      <c r="QLR27" s="99"/>
      <c r="QLS27" s="99"/>
      <c r="QLT27" s="99"/>
      <c r="QLU27" s="99"/>
      <c r="QLV27" s="99"/>
      <c r="QLW27" s="99"/>
      <c r="QLX27" s="99"/>
      <c r="QLY27" s="99"/>
      <c r="QLZ27" s="99"/>
      <c r="QMA27" s="99"/>
      <c r="QMB27" s="99"/>
      <c r="QMC27" s="99"/>
      <c r="QMD27" s="99"/>
      <c r="QME27" s="99"/>
      <c r="QMF27" s="99"/>
      <c r="QMG27" s="99"/>
      <c r="QMH27" s="99"/>
      <c r="QMI27" s="99"/>
      <c r="QMJ27" s="99"/>
      <c r="QMK27" s="99"/>
      <c r="QML27" s="99"/>
      <c r="QMM27" s="99"/>
      <c r="QMN27" s="99"/>
      <c r="QMO27" s="99"/>
      <c r="QMP27" s="99"/>
      <c r="QMQ27" s="99"/>
      <c r="QMR27" s="99"/>
      <c r="QMS27" s="99"/>
      <c r="QMT27" s="99"/>
      <c r="QMU27" s="99"/>
      <c r="QMV27" s="99"/>
      <c r="QMW27" s="99"/>
      <c r="QMX27" s="99"/>
      <c r="QMY27" s="99"/>
      <c r="QMZ27" s="99"/>
      <c r="QNA27" s="99"/>
      <c r="QNB27" s="99"/>
      <c r="QNC27" s="99"/>
      <c r="QND27" s="99"/>
      <c r="QNE27" s="99"/>
      <c r="QNF27" s="99"/>
      <c r="QNG27" s="99"/>
      <c r="QNH27" s="99"/>
      <c r="QNI27" s="99"/>
      <c r="QNJ27" s="99"/>
      <c r="QNK27" s="99"/>
      <c r="QNL27" s="99"/>
      <c r="QNM27" s="99"/>
      <c r="QNN27" s="99"/>
      <c r="QNO27" s="99"/>
      <c r="QNP27" s="99"/>
      <c r="QNQ27" s="99"/>
      <c r="QNR27" s="99"/>
      <c r="QNS27" s="99"/>
      <c r="QNT27" s="99"/>
      <c r="QNU27" s="99"/>
      <c r="QNV27" s="99"/>
      <c r="QNW27" s="99"/>
      <c r="QNX27" s="99"/>
      <c r="QNY27" s="99"/>
      <c r="QNZ27" s="99"/>
      <c r="QOA27" s="99"/>
      <c r="QOB27" s="99"/>
      <c r="QOC27" s="99"/>
      <c r="QOD27" s="99"/>
      <c r="QOE27" s="99"/>
      <c r="QOF27" s="99"/>
      <c r="QOG27" s="99"/>
      <c r="QOH27" s="99"/>
      <c r="QOI27" s="99"/>
      <c r="QOJ27" s="99"/>
      <c r="QOK27" s="99"/>
      <c r="QOL27" s="99"/>
      <c r="QOM27" s="99"/>
      <c r="QON27" s="99"/>
      <c r="QOO27" s="99"/>
      <c r="QOP27" s="99"/>
      <c r="QOQ27" s="99"/>
      <c r="QOR27" s="99"/>
      <c r="QOS27" s="99"/>
      <c r="QOT27" s="99"/>
      <c r="QOU27" s="99"/>
      <c r="QOV27" s="99"/>
      <c r="QOW27" s="99"/>
      <c r="QOX27" s="99"/>
      <c r="QOY27" s="99"/>
      <c r="QOZ27" s="99"/>
      <c r="QPA27" s="99"/>
      <c r="QPB27" s="99"/>
      <c r="QPC27" s="99"/>
      <c r="QPD27" s="99"/>
      <c r="QPE27" s="99"/>
      <c r="QPF27" s="99"/>
      <c r="QPG27" s="99"/>
      <c r="QPH27" s="99"/>
      <c r="QPI27" s="99"/>
      <c r="QPJ27" s="99"/>
      <c r="QPK27" s="99"/>
      <c r="QPL27" s="99"/>
      <c r="QPM27" s="99"/>
      <c r="QPN27" s="99"/>
      <c r="QPO27" s="99"/>
      <c r="QPP27" s="99"/>
      <c r="QPQ27" s="99"/>
      <c r="QPR27" s="99"/>
      <c r="QPS27" s="99"/>
      <c r="QPT27" s="99"/>
      <c r="QPU27" s="99"/>
      <c r="QPV27" s="99"/>
      <c r="QPW27" s="99"/>
      <c r="QPX27" s="99"/>
      <c r="QPY27" s="99"/>
      <c r="QPZ27" s="99"/>
      <c r="QQA27" s="99"/>
      <c r="QQB27" s="99"/>
      <c r="QQC27" s="99"/>
      <c r="QQD27" s="99"/>
      <c r="QQE27" s="99"/>
      <c r="QQF27" s="99"/>
      <c r="QQG27" s="99"/>
      <c r="QQH27" s="99"/>
      <c r="QQI27" s="99"/>
      <c r="QQJ27" s="99"/>
      <c r="QQK27" s="99"/>
      <c r="QQL27" s="99"/>
      <c r="QQM27" s="99"/>
      <c r="QQN27" s="99"/>
      <c r="QQO27" s="99"/>
      <c r="QQP27" s="99"/>
      <c r="QQQ27" s="99"/>
      <c r="QQR27" s="99"/>
      <c r="QQS27" s="99"/>
      <c r="QQT27" s="99"/>
      <c r="QQU27" s="99"/>
      <c r="QQV27" s="99"/>
      <c r="QQW27" s="99"/>
      <c r="QQX27" s="99"/>
      <c r="QQY27" s="99"/>
      <c r="QQZ27" s="99"/>
      <c r="QRA27" s="99"/>
      <c r="QRB27" s="99"/>
      <c r="QRC27" s="99"/>
      <c r="QRD27" s="99"/>
      <c r="QRE27" s="99"/>
      <c r="QRF27" s="99"/>
      <c r="QRG27" s="99"/>
      <c r="QRH27" s="99"/>
      <c r="QRI27" s="99"/>
      <c r="QRJ27" s="99"/>
      <c r="QRK27" s="99"/>
      <c r="QRL27" s="99"/>
      <c r="QRM27" s="99"/>
      <c r="QRN27" s="99"/>
      <c r="QRO27" s="99"/>
      <c r="QRP27" s="99"/>
      <c r="QRQ27" s="99"/>
      <c r="QRR27" s="99"/>
      <c r="QRS27" s="99"/>
      <c r="QRT27" s="99"/>
      <c r="QRU27" s="99"/>
      <c r="QRV27" s="99"/>
      <c r="QRW27" s="99"/>
      <c r="QRX27" s="99"/>
      <c r="QRY27" s="99"/>
      <c r="QRZ27" s="99"/>
      <c r="QSA27" s="99"/>
      <c r="QSB27" s="99"/>
      <c r="QSC27" s="99"/>
      <c r="QSD27" s="99"/>
      <c r="QSE27" s="99"/>
      <c r="QSF27" s="99"/>
      <c r="QSG27" s="99"/>
      <c r="QSH27" s="99"/>
      <c r="QSI27" s="99"/>
      <c r="QSJ27" s="99"/>
      <c r="QSK27" s="99"/>
      <c r="QSL27" s="99"/>
      <c r="QSM27" s="99"/>
      <c r="QSN27" s="99"/>
      <c r="QSO27" s="99"/>
      <c r="QSP27" s="99"/>
      <c r="QSQ27" s="99"/>
      <c r="QSR27" s="99"/>
      <c r="QSS27" s="99"/>
      <c r="QST27" s="99"/>
      <c r="QSU27" s="99"/>
      <c r="QSV27" s="99"/>
      <c r="QSW27" s="99"/>
      <c r="QSX27" s="99"/>
      <c r="QSY27" s="99"/>
      <c r="QSZ27" s="99"/>
      <c r="QTA27" s="99"/>
      <c r="QTB27" s="99"/>
      <c r="QTC27" s="99"/>
      <c r="QTD27" s="99"/>
      <c r="QTE27" s="99"/>
      <c r="QTF27" s="99"/>
      <c r="QTG27" s="99"/>
      <c r="QTH27" s="99"/>
      <c r="QTI27" s="99"/>
      <c r="QTJ27" s="99"/>
      <c r="QTK27" s="99"/>
      <c r="QTL27" s="99"/>
      <c r="QTM27" s="99"/>
      <c r="QTN27" s="99"/>
      <c r="QTO27" s="99"/>
      <c r="QTP27" s="99"/>
      <c r="QTQ27" s="99"/>
      <c r="QTR27" s="99"/>
      <c r="QTS27" s="99"/>
      <c r="QTT27" s="99"/>
      <c r="QTU27" s="99"/>
      <c r="QTV27" s="99"/>
      <c r="QTW27" s="99"/>
      <c r="QTX27" s="99"/>
      <c r="QTY27" s="99"/>
      <c r="QTZ27" s="99"/>
      <c r="QUA27" s="99"/>
      <c r="QUB27" s="99"/>
      <c r="QUC27" s="99"/>
      <c r="QUD27" s="99"/>
      <c r="QUE27" s="99"/>
      <c r="QUF27" s="99"/>
      <c r="QUG27" s="99"/>
      <c r="QUH27" s="99"/>
      <c r="QUI27" s="99"/>
      <c r="QUJ27" s="99"/>
      <c r="QUK27" s="99"/>
      <c r="QUL27" s="99"/>
      <c r="QUM27" s="99"/>
      <c r="QUN27" s="99"/>
      <c r="QUO27" s="99"/>
      <c r="QUP27" s="99"/>
      <c r="QUQ27" s="99"/>
      <c r="QUR27" s="99"/>
      <c r="QUS27" s="99"/>
      <c r="QUT27" s="99"/>
      <c r="QUU27" s="99"/>
      <c r="QUV27" s="99"/>
      <c r="QUW27" s="99"/>
      <c r="QUX27" s="99"/>
      <c r="QUY27" s="99"/>
      <c r="QUZ27" s="99"/>
      <c r="QVA27" s="99"/>
      <c r="QVB27" s="99"/>
      <c r="QVC27" s="99"/>
      <c r="QVD27" s="99"/>
      <c r="QVE27" s="99"/>
      <c r="QVF27" s="99"/>
      <c r="QVG27" s="99"/>
      <c r="QVH27" s="99"/>
      <c r="QVI27" s="99"/>
      <c r="QVJ27" s="99"/>
      <c r="QVK27" s="99"/>
      <c r="QVL27" s="99"/>
      <c r="QVM27" s="99"/>
      <c r="QVN27" s="99"/>
      <c r="QVO27" s="99"/>
      <c r="QVP27" s="99"/>
      <c r="QVQ27" s="99"/>
      <c r="QVR27" s="99"/>
      <c r="QVS27" s="99"/>
      <c r="QVT27" s="99"/>
      <c r="QVU27" s="99"/>
      <c r="QVV27" s="99"/>
      <c r="QVW27" s="99"/>
      <c r="QVX27" s="99"/>
      <c r="QVY27" s="99"/>
      <c r="QVZ27" s="99"/>
      <c r="QWA27" s="99"/>
      <c r="QWB27" s="99"/>
      <c r="QWC27" s="99"/>
      <c r="QWD27" s="99"/>
      <c r="QWE27" s="99"/>
      <c r="QWF27" s="99"/>
      <c r="QWG27" s="99"/>
      <c r="QWH27" s="99"/>
      <c r="QWI27" s="99"/>
      <c r="QWJ27" s="99"/>
      <c r="QWK27" s="99"/>
      <c r="QWL27" s="99"/>
      <c r="QWM27" s="99"/>
      <c r="QWN27" s="99"/>
      <c r="QWO27" s="99"/>
      <c r="QWP27" s="99"/>
      <c r="QWQ27" s="99"/>
      <c r="QWR27" s="99"/>
      <c r="QWS27" s="99"/>
      <c r="QWT27" s="99"/>
      <c r="QWU27" s="99"/>
      <c r="QWV27" s="99"/>
      <c r="QWW27" s="99"/>
      <c r="QWX27" s="99"/>
      <c r="QWY27" s="99"/>
      <c r="QWZ27" s="99"/>
      <c r="QXA27" s="99"/>
      <c r="QXB27" s="99"/>
      <c r="QXC27" s="99"/>
      <c r="QXD27" s="99"/>
      <c r="QXE27" s="99"/>
      <c r="QXF27" s="99"/>
      <c r="QXG27" s="99"/>
      <c r="QXH27" s="99"/>
      <c r="QXI27" s="99"/>
      <c r="QXJ27" s="99"/>
      <c r="QXK27" s="99"/>
      <c r="QXL27" s="99"/>
      <c r="QXM27" s="99"/>
      <c r="QXN27" s="99"/>
      <c r="QXO27" s="99"/>
      <c r="QXP27" s="99"/>
      <c r="QXQ27" s="99"/>
      <c r="QXR27" s="99"/>
      <c r="QXS27" s="99"/>
      <c r="QXT27" s="99"/>
      <c r="QXU27" s="99"/>
      <c r="QXV27" s="99"/>
      <c r="QXW27" s="99"/>
      <c r="QXX27" s="99"/>
      <c r="QXY27" s="99"/>
      <c r="QXZ27" s="99"/>
      <c r="QYA27" s="99"/>
      <c r="QYB27" s="99"/>
      <c r="QYC27" s="99"/>
      <c r="QYD27" s="99"/>
      <c r="QYE27" s="99"/>
      <c r="QYF27" s="99"/>
      <c r="QYG27" s="99"/>
      <c r="QYH27" s="99"/>
      <c r="QYI27" s="99"/>
      <c r="QYJ27" s="99"/>
      <c r="QYK27" s="99"/>
      <c r="QYL27" s="99"/>
      <c r="QYM27" s="99"/>
      <c r="QYN27" s="99"/>
      <c r="QYO27" s="99"/>
      <c r="QYP27" s="99"/>
      <c r="QYQ27" s="99"/>
      <c r="QYR27" s="99"/>
      <c r="QYS27" s="99"/>
      <c r="QYT27" s="99"/>
      <c r="QYU27" s="99"/>
      <c r="QYV27" s="99"/>
      <c r="QYW27" s="99"/>
      <c r="QYX27" s="99"/>
      <c r="QYY27" s="99"/>
      <c r="QYZ27" s="99"/>
      <c r="QZA27" s="99"/>
      <c r="QZB27" s="99"/>
      <c r="QZC27" s="99"/>
      <c r="QZD27" s="99"/>
      <c r="QZE27" s="99"/>
      <c r="QZF27" s="99"/>
      <c r="QZG27" s="99"/>
      <c r="QZH27" s="99"/>
      <c r="QZI27" s="99"/>
      <c r="QZJ27" s="99"/>
      <c r="QZK27" s="99"/>
      <c r="QZL27" s="99"/>
      <c r="QZM27" s="99"/>
      <c r="QZN27" s="99"/>
      <c r="QZO27" s="99"/>
      <c r="QZP27" s="99"/>
      <c r="QZQ27" s="99"/>
      <c r="QZR27" s="99"/>
      <c r="QZS27" s="99"/>
      <c r="QZT27" s="99"/>
      <c r="QZU27" s="99"/>
      <c r="QZV27" s="99"/>
      <c r="QZW27" s="99"/>
      <c r="QZX27" s="99"/>
      <c r="QZY27" s="99"/>
      <c r="QZZ27" s="99"/>
      <c r="RAA27" s="99"/>
      <c r="RAB27" s="99"/>
      <c r="RAC27" s="99"/>
      <c r="RAD27" s="99"/>
      <c r="RAE27" s="99"/>
      <c r="RAF27" s="99"/>
      <c r="RAG27" s="99"/>
      <c r="RAH27" s="99"/>
      <c r="RAI27" s="99"/>
      <c r="RAJ27" s="99"/>
      <c r="RAK27" s="99"/>
      <c r="RAL27" s="99"/>
      <c r="RAM27" s="99"/>
      <c r="RAN27" s="99"/>
      <c r="RAO27" s="99"/>
      <c r="RAP27" s="99"/>
      <c r="RAQ27" s="99"/>
      <c r="RAR27" s="99"/>
      <c r="RAS27" s="99"/>
      <c r="RAT27" s="99"/>
      <c r="RAU27" s="99"/>
      <c r="RAV27" s="99"/>
      <c r="RAW27" s="99"/>
      <c r="RAX27" s="99"/>
      <c r="RAY27" s="99"/>
      <c r="RAZ27" s="99"/>
      <c r="RBA27" s="99"/>
      <c r="RBB27" s="99"/>
      <c r="RBC27" s="99"/>
      <c r="RBD27" s="99"/>
      <c r="RBE27" s="99"/>
      <c r="RBF27" s="99"/>
      <c r="RBG27" s="99"/>
      <c r="RBH27" s="99"/>
      <c r="RBI27" s="99"/>
      <c r="RBJ27" s="99"/>
      <c r="RBK27" s="99"/>
      <c r="RBL27" s="99"/>
      <c r="RBM27" s="99"/>
      <c r="RBN27" s="99"/>
      <c r="RBO27" s="99"/>
      <c r="RBP27" s="99"/>
      <c r="RBQ27" s="99"/>
      <c r="RBR27" s="99"/>
      <c r="RBS27" s="99"/>
      <c r="RBT27" s="99"/>
      <c r="RBU27" s="99"/>
      <c r="RBV27" s="99"/>
      <c r="RBW27" s="99"/>
      <c r="RBX27" s="99"/>
      <c r="RBY27" s="99"/>
      <c r="RBZ27" s="99"/>
      <c r="RCA27" s="99"/>
      <c r="RCB27" s="99"/>
      <c r="RCC27" s="99"/>
      <c r="RCD27" s="99"/>
      <c r="RCE27" s="99"/>
      <c r="RCF27" s="99"/>
      <c r="RCG27" s="99"/>
      <c r="RCH27" s="99"/>
      <c r="RCI27" s="99"/>
      <c r="RCJ27" s="99"/>
      <c r="RCK27" s="99"/>
      <c r="RCL27" s="99"/>
      <c r="RCM27" s="99"/>
      <c r="RCN27" s="99"/>
      <c r="RCO27" s="99"/>
      <c r="RCP27" s="99"/>
      <c r="RCQ27" s="99"/>
      <c r="RCR27" s="99"/>
      <c r="RCS27" s="99"/>
      <c r="RCT27" s="99"/>
      <c r="RCU27" s="99"/>
      <c r="RCV27" s="99"/>
      <c r="RCW27" s="99"/>
      <c r="RCX27" s="99"/>
      <c r="RCY27" s="99"/>
      <c r="RCZ27" s="99"/>
      <c r="RDA27" s="99"/>
      <c r="RDB27" s="99"/>
      <c r="RDC27" s="99"/>
      <c r="RDD27" s="99"/>
      <c r="RDE27" s="99"/>
      <c r="RDF27" s="99"/>
      <c r="RDG27" s="99"/>
      <c r="RDH27" s="99"/>
      <c r="RDI27" s="99"/>
      <c r="RDJ27" s="99"/>
      <c r="RDK27" s="99"/>
      <c r="RDL27" s="99"/>
      <c r="RDM27" s="99"/>
      <c r="RDN27" s="99"/>
      <c r="RDO27" s="99"/>
      <c r="RDP27" s="99"/>
      <c r="RDQ27" s="99"/>
      <c r="RDR27" s="99"/>
      <c r="RDS27" s="99"/>
      <c r="RDT27" s="99"/>
      <c r="RDU27" s="99"/>
      <c r="RDV27" s="99"/>
      <c r="RDW27" s="99"/>
      <c r="RDX27" s="99"/>
      <c r="RDY27" s="99"/>
      <c r="RDZ27" s="99"/>
      <c r="REA27" s="99"/>
      <c r="REB27" s="99"/>
      <c r="REC27" s="99"/>
      <c r="RED27" s="99"/>
      <c r="REE27" s="99"/>
      <c r="REF27" s="99"/>
      <c r="REG27" s="99"/>
      <c r="REH27" s="99"/>
      <c r="REI27" s="99"/>
      <c r="REJ27" s="99"/>
      <c r="REK27" s="99"/>
      <c r="REL27" s="99"/>
      <c r="REM27" s="99"/>
      <c r="REN27" s="99"/>
      <c r="REO27" s="99"/>
      <c r="REP27" s="99"/>
      <c r="REQ27" s="99"/>
      <c r="RER27" s="99"/>
      <c r="RES27" s="99"/>
      <c r="RET27" s="99"/>
      <c r="REU27" s="99"/>
      <c r="REV27" s="99"/>
      <c r="REW27" s="99"/>
      <c r="REX27" s="99"/>
      <c r="REY27" s="99"/>
      <c r="REZ27" s="99"/>
      <c r="RFA27" s="99"/>
      <c r="RFB27" s="99"/>
      <c r="RFC27" s="99"/>
      <c r="RFD27" s="99"/>
      <c r="RFE27" s="99"/>
      <c r="RFF27" s="99"/>
      <c r="RFG27" s="99"/>
      <c r="RFH27" s="99"/>
      <c r="RFI27" s="99"/>
      <c r="RFJ27" s="99"/>
      <c r="RFK27" s="99"/>
      <c r="RFL27" s="99"/>
      <c r="RFM27" s="99"/>
      <c r="RFN27" s="99"/>
      <c r="RFO27" s="99"/>
      <c r="RFP27" s="99"/>
      <c r="RFQ27" s="99"/>
      <c r="RFR27" s="99"/>
      <c r="RFS27" s="99"/>
      <c r="RFT27" s="99"/>
      <c r="RFU27" s="99"/>
      <c r="RFV27" s="99"/>
      <c r="RFW27" s="99"/>
      <c r="RFX27" s="99"/>
      <c r="RFY27" s="99"/>
      <c r="RFZ27" s="99"/>
      <c r="RGA27" s="99"/>
      <c r="RGB27" s="99"/>
      <c r="RGC27" s="99"/>
      <c r="RGD27" s="99"/>
      <c r="RGE27" s="99"/>
      <c r="RGF27" s="99"/>
      <c r="RGG27" s="99"/>
      <c r="RGH27" s="99"/>
      <c r="RGI27" s="99"/>
      <c r="RGJ27" s="99"/>
      <c r="RGK27" s="99"/>
      <c r="RGL27" s="99"/>
      <c r="RGM27" s="99"/>
      <c r="RGN27" s="99"/>
      <c r="RGO27" s="99"/>
      <c r="RGP27" s="99"/>
      <c r="RGQ27" s="99"/>
      <c r="RGR27" s="99"/>
      <c r="RGS27" s="99"/>
      <c r="RGT27" s="99"/>
      <c r="RGU27" s="99"/>
      <c r="RGV27" s="99"/>
      <c r="RGW27" s="99"/>
      <c r="RGX27" s="99"/>
      <c r="RGY27" s="99"/>
      <c r="RGZ27" s="99"/>
      <c r="RHA27" s="99"/>
      <c r="RHB27" s="99"/>
      <c r="RHC27" s="99"/>
      <c r="RHD27" s="99"/>
      <c r="RHE27" s="99"/>
      <c r="RHF27" s="99"/>
      <c r="RHG27" s="99"/>
      <c r="RHH27" s="99"/>
      <c r="RHI27" s="99"/>
      <c r="RHJ27" s="99"/>
      <c r="RHK27" s="99"/>
      <c r="RHL27" s="99"/>
      <c r="RHM27" s="99"/>
      <c r="RHN27" s="99"/>
      <c r="RHO27" s="99"/>
      <c r="RHP27" s="99"/>
      <c r="RHQ27" s="99"/>
      <c r="RHR27" s="99"/>
      <c r="RHS27" s="99"/>
      <c r="RHT27" s="99"/>
      <c r="RHU27" s="99"/>
      <c r="RHV27" s="99"/>
      <c r="RHW27" s="99"/>
      <c r="RHX27" s="99"/>
      <c r="RHY27" s="99"/>
      <c r="RHZ27" s="99"/>
      <c r="RIA27" s="99"/>
      <c r="RIB27" s="99"/>
      <c r="RIC27" s="99"/>
      <c r="RID27" s="99"/>
      <c r="RIE27" s="99"/>
      <c r="RIF27" s="99"/>
      <c r="RIG27" s="99"/>
      <c r="RIH27" s="99"/>
      <c r="RII27" s="99"/>
      <c r="RIJ27" s="99"/>
      <c r="RIK27" s="99"/>
      <c r="RIL27" s="99"/>
      <c r="RIM27" s="99"/>
      <c r="RIN27" s="99"/>
      <c r="RIO27" s="99"/>
      <c r="RIP27" s="99"/>
      <c r="RIQ27" s="99"/>
      <c r="RIR27" s="99"/>
      <c r="RIS27" s="99"/>
      <c r="RIT27" s="99"/>
      <c r="RIU27" s="99"/>
      <c r="RIV27" s="99"/>
      <c r="RIW27" s="99"/>
      <c r="RIX27" s="99"/>
      <c r="RIY27" s="99"/>
      <c r="RIZ27" s="99"/>
      <c r="RJA27" s="99"/>
      <c r="RJB27" s="99"/>
      <c r="RJC27" s="99"/>
      <c r="RJD27" s="99"/>
      <c r="RJE27" s="99"/>
      <c r="RJF27" s="99"/>
      <c r="RJG27" s="99"/>
      <c r="RJH27" s="99"/>
      <c r="RJI27" s="99"/>
      <c r="RJJ27" s="99"/>
      <c r="RJK27" s="99"/>
      <c r="RJL27" s="99"/>
      <c r="RJM27" s="99"/>
      <c r="RJN27" s="99"/>
      <c r="RJO27" s="99"/>
      <c r="RJP27" s="99"/>
      <c r="RJQ27" s="99"/>
      <c r="RJR27" s="99"/>
      <c r="RJS27" s="99"/>
      <c r="RJT27" s="99"/>
      <c r="RJU27" s="99"/>
      <c r="RJV27" s="99"/>
      <c r="RJW27" s="99"/>
      <c r="RJX27" s="99"/>
      <c r="RJY27" s="99"/>
      <c r="RJZ27" s="99"/>
      <c r="RKA27" s="99"/>
      <c r="RKB27" s="99"/>
      <c r="RKC27" s="99"/>
      <c r="RKD27" s="99"/>
      <c r="RKE27" s="99"/>
      <c r="RKF27" s="99"/>
      <c r="RKG27" s="99"/>
      <c r="RKH27" s="99"/>
      <c r="RKI27" s="99"/>
      <c r="RKJ27" s="99"/>
      <c r="RKK27" s="99"/>
      <c r="RKL27" s="99"/>
      <c r="RKM27" s="99"/>
      <c r="RKN27" s="99"/>
      <c r="RKO27" s="99"/>
      <c r="RKP27" s="99"/>
      <c r="RKQ27" s="99"/>
      <c r="RKR27" s="99"/>
      <c r="RKS27" s="99"/>
      <c r="RKT27" s="99"/>
      <c r="RKU27" s="99"/>
      <c r="RKV27" s="99"/>
      <c r="RKW27" s="99"/>
      <c r="RKX27" s="99"/>
      <c r="RKY27" s="99"/>
      <c r="RKZ27" s="99"/>
      <c r="RLA27" s="99"/>
      <c r="RLB27" s="99"/>
      <c r="RLC27" s="99"/>
      <c r="RLD27" s="99"/>
      <c r="RLE27" s="99"/>
      <c r="RLF27" s="99"/>
      <c r="RLG27" s="99"/>
      <c r="RLH27" s="99"/>
      <c r="RLI27" s="99"/>
      <c r="RLJ27" s="99"/>
      <c r="RLK27" s="99"/>
      <c r="RLL27" s="99"/>
      <c r="RLM27" s="99"/>
      <c r="RLN27" s="99"/>
      <c r="RLO27" s="99"/>
      <c r="RLP27" s="99"/>
      <c r="RLQ27" s="99"/>
      <c r="RLR27" s="99"/>
      <c r="RLS27" s="99"/>
      <c r="RLT27" s="99"/>
      <c r="RLU27" s="99"/>
      <c r="RLV27" s="99"/>
      <c r="RLW27" s="99"/>
      <c r="RLX27" s="99"/>
      <c r="RLY27" s="99"/>
      <c r="RLZ27" s="99"/>
      <c r="RMA27" s="99"/>
      <c r="RMB27" s="99"/>
      <c r="RMC27" s="99"/>
      <c r="RMD27" s="99"/>
      <c r="RME27" s="99"/>
      <c r="RMF27" s="99"/>
      <c r="RMG27" s="99"/>
      <c r="RMH27" s="99"/>
      <c r="RMI27" s="99"/>
      <c r="RMJ27" s="99"/>
      <c r="RMK27" s="99"/>
      <c r="RML27" s="99"/>
      <c r="RMM27" s="99"/>
      <c r="RMN27" s="99"/>
      <c r="RMO27" s="99"/>
      <c r="RMP27" s="99"/>
      <c r="RMQ27" s="99"/>
      <c r="RMR27" s="99"/>
      <c r="RMS27" s="99"/>
      <c r="RMT27" s="99"/>
      <c r="RMU27" s="99"/>
      <c r="RMV27" s="99"/>
      <c r="RMW27" s="99"/>
      <c r="RMX27" s="99"/>
      <c r="RMY27" s="99"/>
      <c r="RMZ27" s="99"/>
      <c r="RNA27" s="99"/>
      <c r="RNB27" s="99"/>
      <c r="RNC27" s="99"/>
      <c r="RND27" s="99"/>
      <c r="RNE27" s="99"/>
      <c r="RNF27" s="99"/>
      <c r="RNG27" s="99"/>
      <c r="RNH27" s="99"/>
      <c r="RNI27" s="99"/>
      <c r="RNJ27" s="99"/>
      <c r="RNK27" s="99"/>
      <c r="RNL27" s="99"/>
      <c r="RNM27" s="99"/>
      <c r="RNN27" s="99"/>
      <c r="RNO27" s="99"/>
      <c r="RNP27" s="99"/>
      <c r="RNQ27" s="99"/>
      <c r="RNR27" s="99"/>
      <c r="RNS27" s="99"/>
      <c r="RNT27" s="99"/>
      <c r="RNU27" s="99"/>
      <c r="RNV27" s="99"/>
      <c r="RNW27" s="99"/>
      <c r="RNX27" s="99"/>
      <c r="RNY27" s="99"/>
      <c r="RNZ27" s="99"/>
      <c r="ROA27" s="99"/>
      <c r="ROB27" s="99"/>
      <c r="ROC27" s="99"/>
      <c r="ROD27" s="99"/>
      <c r="ROE27" s="99"/>
      <c r="ROF27" s="99"/>
      <c r="ROG27" s="99"/>
      <c r="ROH27" s="99"/>
      <c r="ROI27" s="99"/>
      <c r="ROJ27" s="99"/>
      <c r="ROK27" s="99"/>
      <c r="ROL27" s="99"/>
      <c r="ROM27" s="99"/>
      <c r="RON27" s="99"/>
      <c r="ROO27" s="99"/>
      <c r="ROP27" s="99"/>
      <c r="ROQ27" s="99"/>
      <c r="ROR27" s="99"/>
      <c r="ROS27" s="99"/>
      <c r="ROT27" s="99"/>
      <c r="ROU27" s="99"/>
      <c r="ROV27" s="99"/>
      <c r="ROW27" s="99"/>
      <c r="ROX27" s="99"/>
      <c r="ROY27" s="99"/>
      <c r="ROZ27" s="99"/>
      <c r="RPA27" s="99"/>
      <c r="RPB27" s="99"/>
      <c r="RPC27" s="99"/>
      <c r="RPD27" s="99"/>
      <c r="RPE27" s="99"/>
      <c r="RPF27" s="99"/>
      <c r="RPG27" s="99"/>
      <c r="RPH27" s="99"/>
      <c r="RPI27" s="99"/>
      <c r="RPJ27" s="99"/>
      <c r="RPK27" s="99"/>
      <c r="RPL27" s="99"/>
      <c r="RPM27" s="99"/>
      <c r="RPN27" s="99"/>
      <c r="RPO27" s="99"/>
      <c r="RPP27" s="99"/>
      <c r="RPQ27" s="99"/>
      <c r="RPR27" s="99"/>
      <c r="RPS27" s="99"/>
      <c r="RPT27" s="99"/>
      <c r="RPU27" s="99"/>
      <c r="RPV27" s="99"/>
      <c r="RPW27" s="99"/>
      <c r="RPX27" s="99"/>
      <c r="RPY27" s="99"/>
      <c r="RPZ27" s="99"/>
      <c r="RQA27" s="99"/>
      <c r="RQB27" s="99"/>
      <c r="RQC27" s="99"/>
      <c r="RQD27" s="99"/>
      <c r="RQE27" s="99"/>
      <c r="RQF27" s="99"/>
      <c r="RQG27" s="99"/>
      <c r="RQH27" s="99"/>
      <c r="RQI27" s="99"/>
      <c r="RQJ27" s="99"/>
      <c r="RQK27" s="99"/>
      <c r="RQL27" s="99"/>
      <c r="RQM27" s="99"/>
      <c r="RQN27" s="99"/>
      <c r="RQO27" s="99"/>
      <c r="RQP27" s="99"/>
      <c r="RQQ27" s="99"/>
      <c r="RQR27" s="99"/>
      <c r="RQS27" s="99"/>
      <c r="RQT27" s="99"/>
      <c r="RQU27" s="99"/>
      <c r="RQV27" s="99"/>
      <c r="RQW27" s="99"/>
      <c r="RQX27" s="99"/>
      <c r="RQY27" s="99"/>
      <c r="RQZ27" s="99"/>
      <c r="RRA27" s="99"/>
      <c r="RRB27" s="99"/>
      <c r="RRC27" s="99"/>
      <c r="RRD27" s="99"/>
      <c r="RRE27" s="99"/>
      <c r="RRF27" s="99"/>
      <c r="RRG27" s="99"/>
      <c r="RRH27" s="99"/>
      <c r="RRI27" s="99"/>
      <c r="RRJ27" s="99"/>
      <c r="RRK27" s="99"/>
      <c r="RRL27" s="99"/>
      <c r="RRM27" s="99"/>
      <c r="RRN27" s="99"/>
      <c r="RRO27" s="99"/>
      <c r="RRP27" s="99"/>
      <c r="RRQ27" s="99"/>
      <c r="RRR27" s="99"/>
      <c r="RRS27" s="99"/>
      <c r="RRT27" s="99"/>
      <c r="RRU27" s="99"/>
      <c r="RRV27" s="99"/>
      <c r="RRW27" s="99"/>
      <c r="RRX27" s="99"/>
      <c r="RRY27" s="99"/>
      <c r="RRZ27" s="99"/>
      <c r="RSA27" s="99"/>
      <c r="RSB27" s="99"/>
      <c r="RSC27" s="99"/>
      <c r="RSD27" s="99"/>
      <c r="RSE27" s="99"/>
      <c r="RSF27" s="99"/>
      <c r="RSG27" s="99"/>
      <c r="RSH27" s="99"/>
      <c r="RSI27" s="99"/>
      <c r="RSJ27" s="99"/>
      <c r="RSK27" s="99"/>
      <c r="RSL27" s="99"/>
      <c r="RSM27" s="99"/>
      <c r="RSN27" s="99"/>
      <c r="RSO27" s="99"/>
      <c r="RSP27" s="99"/>
      <c r="RSQ27" s="99"/>
      <c r="RSR27" s="99"/>
      <c r="RSS27" s="99"/>
      <c r="RST27" s="99"/>
      <c r="RSU27" s="99"/>
      <c r="RSV27" s="99"/>
      <c r="RSW27" s="99"/>
      <c r="RSX27" s="99"/>
      <c r="RSY27" s="99"/>
      <c r="RSZ27" s="99"/>
      <c r="RTA27" s="99"/>
      <c r="RTB27" s="99"/>
      <c r="RTC27" s="99"/>
      <c r="RTD27" s="99"/>
      <c r="RTE27" s="99"/>
      <c r="RTF27" s="99"/>
      <c r="RTG27" s="99"/>
      <c r="RTH27" s="99"/>
      <c r="RTI27" s="99"/>
      <c r="RTJ27" s="99"/>
      <c r="RTK27" s="99"/>
      <c r="RTL27" s="99"/>
      <c r="RTM27" s="99"/>
      <c r="RTN27" s="99"/>
      <c r="RTO27" s="99"/>
      <c r="RTP27" s="99"/>
      <c r="RTQ27" s="99"/>
      <c r="RTR27" s="99"/>
      <c r="RTS27" s="99"/>
      <c r="RTT27" s="99"/>
      <c r="RTU27" s="99"/>
      <c r="RTV27" s="99"/>
      <c r="RTW27" s="99"/>
      <c r="RTX27" s="99"/>
      <c r="RTY27" s="99"/>
      <c r="RTZ27" s="99"/>
      <c r="RUA27" s="99"/>
      <c r="RUB27" s="99"/>
      <c r="RUC27" s="99"/>
      <c r="RUD27" s="99"/>
      <c r="RUE27" s="99"/>
      <c r="RUF27" s="99"/>
      <c r="RUG27" s="99"/>
      <c r="RUH27" s="99"/>
      <c r="RUI27" s="99"/>
      <c r="RUJ27" s="99"/>
      <c r="RUK27" s="99"/>
      <c r="RUL27" s="99"/>
      <c r="RUM27" s="99"/>
      <c r="RUN27" s="99"/>
      <c r="RUO27" s="99"/>
      <c r="RUP27" s="99"/>
      <c r="RUQ27" s="99"/>
      <c r="RUR27" s="99"/>
      <c r="RUS27" s="99"/>
      <c r="RUT27" s="99"/>
      <c r="RUU27" s="99"/>
      <c r="RUV27" s="99"/>
      <c r="RUW27" s="99"/>
      <c r="RUX27" s="99"/>
      <c r="RUY27" s="99"/>
      <c r="RUZ27" s="99"/>
      <c r="RVA27" s="99"/>
      <c r="RVB27" s="99"/>
      <c r="RVC27" s="99"/>
      <c r="RVD27" s="99"/>
      <c r="RVE27" s="99"/>
      <c r="RVF27" s="99"/>
      <c r="RVG27" s="99"/>
      <c r="RVH27" s="99"/>
      <c r="RVI27" s="99"/>
      <c r="RVJ27" s="99"/>
      <c r="RVK27" s="99"/>
      <c r="RVL27" s="99"/>
      <c r="RVM27" s="99"/>
      <c r="RVN27" s="99"/>
      <c r="RVO27" s="99"/>
      <c r="RVP27" s="99"/>
      <c r="RVQ27" s="99"/>
      <c r="RVR27" s="99"/>
      <c r="RVS27" s="99"/>
      <c r="RVT27" s="99"/>
      <c r="RVU27" s="99"/>
      <c r="RVV27" s="99"/>
      <c r="RVW27" s="99"/>
      <c r="RVX27" s="99"/>
      <c r="RVY27" s="99"/>
      <c r="RVZ27" s="99"/>
      <c r="RWA27" s="99"/>
      <c r="RWB27" s="99"/>
      <c r="RWC27" s="99"/>
      <c r="RWD27" s="99"/>
      <c r="RWE27" s="99"/>
      <c r="RWF27" s="99"/>
      <c r="RWG27" s="99"/>
      <c r="RWH27" s="99"/>
      <c r="RWI27" s="99"/>
      <c r="RWJ27" s="99"/>
      <c r="RWK27" s="99"/>
      <c r="RWL27" s="99"/>
      <c r="RWM27" s="99"/>
      <c r="RWN27" s="99"/>
      <c r="RWO27" s="99"/>
      <c r="RWP27" s="99"/>
      <c r="RWQ27" s="99"/>
      <c r="RWR27" s="99"/>
      <c r="RWS27" s="99"/>
      <c r="RWT27" s="99"/>
      <c r="RWU27" s="99"/>
      <c r="RWV27" s="99"/>
      <c r="RWW27" s="99"/>
      <c r="RWX27" s="99"/>
      <c r="RWY27" s="99"/>
      <c r="RWZ27" s="99"/>
      <c r="RXA27" s="99"/>
      <c r="RXB27" s="99"/>
      <c r="RXC27" s="99"/>
      <c r="RXD27" s="99"/>
      <c r="RXE27" s="99"/>
      <c r="RXF27" s="99"/>
      <c r="RXG27" s="99"/>
      <c r="RXH27" s="99"/>
      <c r="RXI27" s="99"/>
      <c r="RXJ27" s="99"/>
      <c r="RXK27" s="99"/>
      <c r="RXL27" s="99"/>
      <c r="RXM27" s="99"/>
      <c r="RXN27" s="99"/>
      <c r="RXO27" s="99"/>
      <c r="RXP27" s="99"/>
      <c r="RXQ27" s="99"/>
      <c r="RXR27" s="99"/>
      <c r="RXS27" s="99"/>
      <c r="RXT27" s="99"/>
      <c r="RXU27" s="99"/>
      <c r="RXV27" s="99"/>
      <c r="RXW27" s="99"/>
      <c r="RXX27" s="99"/>
      <c r="RXY27" s="99"/>
      <c r="RXZ27" s="99"/>
      <c r="RYA27" s="99"/>
      <c r="RYB27" s="99"/>
      <c r="RYC27" s="99"/>
      <c r="RYD27" s="99"/>
      <c r="RYE27" s="99"/>
      <c r="RYF27" s="99"/>
      <c r="RYG27" s="99"/>
      <c r="RYH27" s="99"/>
      <c r="RYI27" s="99"/>
      <c r="RYJ27" s="99"/>
      <c r="RYK27" s="99"/>
      <c r="RYL27" s="99"/>
      <c r="RYM27" s="99"/>
      <c r="RYN27" s="99"/>
      <c r="RYO27" s="99"/>
      <c r="RYP27" s="99"/>
      <c r="RYQ27" s="99"/>
      <c r="RYR27" s="99"/>
      <c r="RYS27" s="99"/>
      <c r="RYT27" s="99"/>
      <c r="RYU27" s="99"/>
      <c r="RYV27" s="99"/>
      <c r="RYW27" s="99"/>
      <c r="RYX27" s="99"/>
      <c r="RYY27" s="99"/>
      <c r="RYZ27" s="99"/>
      <c r="RZA27" s="99"/>
      <c r="RZB27" s="99"/>
      <c r="RZC27" s="99"/>
      <c r="RZD27" s="99"/>
      <c r="RZE27" s="99"/>
      <c r="RZF27" s="99"/>
      <c r="RZG27" s="99"/>
      <c r="RZH27" s="99"/>
      <c r="RZI27" s="99"/>
      <c r="RZJ27" s="99"/>
      <c r="RZK27" s="99"/>
      <c r="RZL27" s="99"/>
      <c r="RZM27" s="99"/>
      <c r="RZN27" s="99"/>
      <c r="RZO27" s="99"/>
      <c r="RZP27" s="99"/>
      <c r="RZQ27" s="99"/>
      <c r="RZR27" s="99"/>
      <c r="RZS27" s="99"/>
      <c r="RZT27" s="99"/>
      <c r="RZU27" s="99"/>
      <c r="RZV27" s="99"/>
      <c r="RZW27" s="99"/>
      <c r="RZX27" s="99"/>
      <c r="RZY27" s="99"/>
      <c r="RZZ27" s="99"/>
      <c r="SAA27" s="99"/>
      <c r="SAB27" s="99"/>
      <c r="SAC27" s="99"/>
      <c r="SAD27" s="99"/>
      <c r="SAE27" s="99"/>
      <c r="SAF27" s="99"/>
      <c r="SAG27" s="99"/>
      <c r="SAH27" s="99"/>
      <c r="SAI27" s="99"/>
      <c r="SAJ27" s="99"/>
      <c r="SAK27" s="99"/>
      <c r="SAL27" s="99"/>
      <c r="SAM27" s="99"/>
      <c r="SAN27" s="99"/>
      <c r="SAO27" s="99"/>
      <c r="SAP27" s="99"/>
      <c r="SAQ27" s="99"/>
      <c r="SAR27" s="99"/>
      <c r="SAS27" s="99"/>
      <c r="SAT27" s="99"/>
      <c r="SAU27" s="99"/>
      <c r="SAV27" s="99"/>
      <c r="SAW27" s="99"/>
      <c r="SAX27" s="99"/>
      <c r="SAY27" s="99"/>
      <c r="SAZ27" s="99"/>
      <c r="SBA27" s="99"/>
      <c r="SBB27" s="99"/>
      <c r="SBC27" s="99"/>
      <c r="SBD27" s="99"/>
      <c r="SBE27" s="99"/>
      <c r="SBF27" s="99"/>
      <c r="SBG27" s="99"/>
      <c r="SBH27" s="99"/>
      <c r="SBI27" s="99"/>
      <c r="SBJ27" s="99"/>
      <c r="SBK27" s="99"/>
      <c r="SBL27" s="99"/>
      <c r="SBM27" s="99"/>
      <c r="SBN27" s="99"/>
      <c r="SBO27" s="99"/>
      <c r="SBP27" s="99"/>
      <c r="SBQ27" s="99"/>
      <c r="SBR27" s="99"/>
      <c r="SBS27" s="99"/>
      <c r="SBT27" s="99"/>
      <c r="SBU27" s="99"/>
      <c r="SBV27" s="99"/>
      <c r="SBW27" s="99"/>
      <c r="SBX27" s="99"/>
      <c r="SBY27" s="99"/>
      <c r="SBZ27" s="99"/>
      <c r="SCA27" s="99"/>
      <c r="SCB27" s="99"/>
      <c r="SCC27" s="99"/>
      <c r="SCD27" s="99"/>
      <c r="SCE27" s="99"/>
      <c r="SCF27" s="99"/>
      <c r="SCG27" s="99"/>
      <c r="SCH27" s="99"/>
      <c r="SCI27" s="99"/>
      <c r="SCJ27" s="99"/>
      <c r="SCK27" s="99"/>
      <c r="SCL27" s="99"/>
      <c r="SCM27" s="99"/>
      <c r="SCN27" s="99"/>
      <c r="SCO27" s="99"/>
      <c r="SCP27" s="99"/>
      <c r="SCQ27" s="99"/>
      <c r="SCR27" s="99"/>
      <c r="SCS27" s="99"/>
      <c r="SCT27" s="99"/>
      <c r="SCU27" s="99"/>
      <c r="SCV27" s="99"/>
      <c r="SCW27" s="99"/>
      <c r="SCX27" s="99"/>
      <c r="SCY27" s="99"/>
      <c r="SCZ27" s="99"/>
      <c r="SDA27" s="99"/>
      <c r="SDB27" s="99"/>
      <c r="SDC27" s="99"/>
      <c r="SDD27" s="99"/>
      <c r="SDE27" s="99"/>
      <c r="SDF27" s="99"/>
      <c r="SDG27" s="99"/>
      <c r="SDH27" s="99"/>
      <c r="SDI27" s="99"/>
      <c r="SDJ27" s="99"/>
      <c r="SDK27" s="99"/>
      <c r="SDL27" s="99"/>
      <c r="SDM27" s="99"/>
      <c r="SDN27" s="99"/>
      <c r="SDO27" s="99"/>
      <c r="SDP27" s="99"/>
      <c r="SDQ27" s="99"/>
      <c r="SDR27" s="99"/>
      <c r="SDS27" s="99"/>
      <c r="SDT27" s="99"/>
      <c r="SDU27" s="99"/>
      <c r="SDV27" s="99"/>
      <c r="SDW27" s="99"/>
      <c r="SDX27" s="99"/>
      <c r="SDY27" s="99"/>
      <c r="SDZ27" s="99"/>
      <c r="SEA27" s="99"/>
      <c r="SEB27" s="99"/>
      <c r="SEC27" s="99"/>
      <c r="SED27" s="99"/>
      <c r="SEE27" s="99"/>
      <c r="SEF27" s="99"/>
      <c r="SEG27" s="99"/>
      <c r="SEH27" s="99"/>
      <c r="SEI27" s="99"/>
      <c r="SEJ27" s="99"/>
      <c r="SEK27" s="99"/>
      <c r="SEL27" s="99"/>
      <c r="SEM27" s="99"/>
      <c r="SEN27" s="99"/>
      <c r="SEO27" s="99"/>
      <c r="SEP27" s="99"/>
      <c r="SEQ27" s="99"/>
      <c r="SER27" s="99"/>
      <c r="SES27" s="99"/>
      <c r="SET27" s="99"/>
      <c r="SEU27" s="99"/>
      <c r="SEV27" s="99"/>
      <c r="SEW27" s="99"/>
      <c r="SEX27" s="99"/>
      <c r="SEY27" s="99"/>
      <c r="SEZ27" s="99"/>
      <c r="SFA27" s="99"/>
      <c r="SFB27" s="99"/>
      <c r="SFC27" s="99"/>
      <c r="SFD27" s="99"/>
      <c r="SFE27" s="99"/>
      <c r="SFF27" s="99"/>
      <c r="SFG27" s="99"/>
      <c r="SFH27" s="99"/>
      <c r="SFI27" s="99"/>
      <c r="SFJ27" s="99"/>
      <c r="SFK27" s="99"/>
      <c r="SFL27" s="99"/>
      <c r="SFM27" s="99"/>
      <c r="SFN27" s="99"/>
      <c r="SFO27" s="99"/>
      <c r="SFP27" s="99"/>
      <c r="SFQ27" s="99"/>
      <c r="SFR27" s="99"/>
      <c r="SFS27" s="99"/>
      <c r="SFT27" s="99"/>
      <c r="SFU27" s="99"/>
      <c r="SFV27" s="99"/>
      <c r="SFW27" s="99"/>
      <c r="SFX27" s="99"/>
      <c r="SFY27" s="99"/>
      <c r="SFZ27" s="99"/>
      <c r="SGA27" s="99"/>
      <c r="SGB27" s="99"/>
      <c r="SGC27" s="99"/>
      <c r="SGD27" s="99"/>
      <c r="SGE27" s="99"/>
      <c r="SGF27" s="99"/>
      <c r="SGG27" s="99"/>
      <c r="SGH27" s="99"/>
      <c r="SGI27" s="99"/>
      <c r="SGJ27" s="99"/>
      <c r="SGK27" s="99"/>
      <c r="SGL27" s="99"/>
      <c r="SGM27" s="99"/>
      <c r="SGN27" s="99"/>
      <c r="SGO27" s="99"/>
      <c r="SGP27" s="99"/>
      <c r="SGQ27" s="99"/>
      <c r="SGR27" s="99"/>
      <c r="SGS27" s="99"/>
      <c r="SGT27" s="99"/>
      <c r="SGU27" s="99"/>
      <c r="SGV27" s="99"/>
      <c r="SGW27" s="99"/>
      <c r="SGX27" s="99"/>
      <c r="SGY27" s="99"/>
      <c r="SGZ27" s="99"/>
      <c r="SHA27" s="99"/>
      <c r="SHB27" s="99"/>
      <c r="SHC27" s="99"/>
      <c r="SHD27" s="99"/>
      <c r="SHE27" s="99"/>
      <c r="SHF27" s="99"/>
      <c r="SHG27" s="99"/>
      <c r="SHH27" s="99"/>
      <c r="SHI27" s="99"/>
      <c r="SHJ27" s="99"/>
      <c r="SHK27" s="99"/>
      <c r="SHL27" s="99"/>
      <c r="SHM27" s="99"/>
      <c r="SHN27" s="99"/>
      <c r="SHO27" s="99"/>
      <c r="SHP27" s="99"/>
      <c r="SHQ27" s="99"/>
      <c r="SHR27" s="99"/>
      <c r="SHS27" s="99"/>
      <c r="SHT27" s="99"/>
      <c r="SHU27" s="99"/>
      <c r="SHV27" s="99"/>
      <c r="SHW27" s="99"/>
      <c r="SHX27" s="99"/>
      <c r="SHY27" s="99"/>
      <c r="SHZ27" s="99"/>
      <c r="SIA27" s="99"/>
      <c r="SIB27" s="99"/>
      <c r="SIC27" s="99"/>
      <c r="SID27" s="99"/>
      <c r="SIE27" s="99"/>
      <c r="SIF27" s="99"/>
      <c r="SIG27" s="99"/>
      <c r="SIH27" s="99"/>
      <c r="SII27" s="99"/>
      <c r="SIJ27" s="99"/>
      <c r="SIK27" s="99"/>
      <c r="SIL27" s="99"/>
      <c r="SIM27" s="99"/>
      <c r="SIN27" s="99"/>
      <c r="SIO27" s="99"/>
      <c r="SIP27" s="99"/>
      <c r="SIQ27" s="99"/>
      <c r="SIR27" s="99"/>
      <c r="SIS27" s="99"/>
      <c r="SIT27" s="99"/>
      <c r="SIU27" s="99"/>
      <c r="SIV27" s="99"/>
      <c r="SIW27" s="99"/>
      <c r="SIX27" s="99"/>
      <c r="SIY27" s="99"/>
      <c r="SIZ27" s="99"/>
      <c r="SJA27" s="99"/>
      <c r="SJB27" s="99"/>
      <c r="SJC27" s="99"/>
      <c r="SJD27" s="99"/>
      <c r="SJE27" s="99"/>
      <c r="SJF27" s="99"/>
      <c r="SJG27" s="99"/>
      <c r="SJH27" s="99"/>
      <c r="SJI27" s="99"/>
      <c r="SJJ27" s="99"/>
      <c r="SJK27" s="99"/>
      <c r="SJL27" s="99"/>
      <c r="SJM27" s="99"/>
      <c r="SJN27" s="99"/>
      <c r="SJO27" s="99"/>
      <c r="SJP27" s="99"/>
      <c r="SJQ27" s="99"/>
      <c r="SJR27" s="99"/>
      <c r="SJS27" s="99"/>
      <c r="SJT27" s="99"/>
      <c r="SJU27" s="99"/>
      <c r="SJV27" s="99"/>
      <c r="SJW27" s="99"/>
      <c r="SJX27" s="99"/>
      <c r="SJY27" s="99"/>
      <c r="SJZ27" s="99"/>
      <c r="SKA27" s="99"/>
      <c r="SKB27" s="99"/>
      <c r="SKC27" s="99"/>
      <c r="SKD27" s="99"/>
      <c r="SKE27" s="99"/>
      <c r="SKF27" s="99"/>
      <c r="SKG27" s="99"/>
      <c r="SKH27" s="99"/>
      <c r="SKI27" s="99"/>
      <c r="SKJ27" s="99"/>
      <c r="SKK27" s="99"/>
      <c r="SKL27" s="99"/>
      <c r="SKM27" s="99"/>
      <c r="SKN27" s="99"/>
      <c r="SKO27" s="99"/>
      <c r="SKP27" s="99"/>
      <c r="SKQ27" s="99"/>
      <c r="SKR27" s="99"/>
      <c r="SKS27" s="99"/>
      <c r="SKT27" s="99"/>
      <c r="SKU27" s="99"/>
      <c r="SKV27" s="99"/>
      <c r="SKW27" s="99"/>
      <c r="SKX27" s="99"/>
      <c r="SKY27" s="99"/>
      <c r="SKZ27" s="99"/>
      <c r="SLA27" s="99"/>
      <c r="SLB27" s="99"/>
      <c r="SLC27" s="99"/>
      <c r="SLD27" s="99"/>
      <c r="SLE27" s="99"/>
      <c r="SLF27" s="99"/>
      <c r="SLG27" s="99"/>
      <c r="SLH27" s="99"/>
      <c r="SLI27" s="99"/>
      <c r="SLJ27" s="99"/>
      <c r="SLK27" s="99"/>
      <c r="SLL27" s="99"/>
      <c r="SLM27" s="99"/>
      <c r="SLN27" s="99"/>
      <c r="SLO27" s="99"/>
      <c r="SLP27" s="99"/>
      <c r="SLQ27" s="99"/>
      <c r="SLR27" s="99"/>
      <c r="SLS27" s="99"/>
      <c r="SLT27" s="99"/>
      <c r="SLU27" s="99"/>
      <c r="SLV27" s="99"/>
      <c r="SLW27" s="99"/>
      <c r="SLX27" s="99"/>
      <c r="SLY27" s="99"/>
      <c r="SLZ27" s="99"/>
      <c r="SMA27" s="99"/>
      <c r="SMB27" s="99"/>
      <c r="SMC27" s="99"/>
      <c r="SMD27" s="99"/>
      <c r="SME27" s="99"/>
      <c r="SMF27" s="99"/>
      <c r="SMG27" s="99"/>
      <c r="SMH27" s="99"/>
      <c r="SMI27" s="99"/>
      <c r="SMJ27" s="99"/>
      <c r="SMK27" s="99"/>
      <c r="SML27" s="99"/>
      <c r="SMM27" s="99"/>
      <c r="SMN27" s="99"/>
      <c r="SMO27" s="99"/>
      <c r="SMP27" s="99"/>
      <c r="SMQ27" s="99"/>
      <c r="SMR27" s="99"/>
      <c r="SMS27" s="99"/>
      <c r="SMT27" s="99"/>
      <c r="SMU27" s="99"/>
      <c r="SMV27" s="99"/>
      <c r="SMW27" s="99"/>
      <c r="SMX27" s="99"/>
      <c r="SMY27" s="99"/>
      <c r="SMZ27" s="99"/>
      <c r="SNA27" s="99"/>
      <c r="SNB27" s="99"/>
      <c r="SNC27" s="99"/>
      <c r="SND27" s="99"/>
      <c r="SNE27" s="99"/>
      <c r="SNF27" s="99"/>
      <c r="SNG27" s="99"/>
      <c r="SNH27" s="99"/>
      <c r="SNI27" s="99"/>
      <c r="SNJ27" s="99"/>
      <c r="SNK27" s="99"/>
      <c r="SNL27" s="99"/>
      <c r="SNM27" s="99"/>
      <c r="SNN27" s="99"/>
      <c r="SNO27" s="99"/>
      <c r="SNP27" s="99"/>
      <c r="SNQ27" s="99"/>
      <c r="SNR27" s="99"/>
      <c r="SNS27" s="99"/>
      <c r="SNT27" s="99"/>
      <c r="SNU27" s="99"/>
      <c r="SNV27" s="99"/>
      <c r="SNW27" s="99"/>
      <c r="SNX27" s="99"/>
      <c r="SNY27" s="99"/>
      <c r="SNZ27" s="99"/>
      <c r="SOA27" s="99"/>
      <c r="SOB27" s="99"/>
      <c r="SOC27" s="99"/>
      <c r="SOD27" s="99"/>
      <c r="SOE27" s="99"/>
      <c r="SOF27" s="99"/>
      <c r="SOG27" s="99"/>
      <c r="SOH27" s="99"/>
      <c r="SOI27" s="99"/>
      <c r="SOJ27" s="99"/>
      <c r="SOK27" s="99"/>
      <c r="SOL27" s="99"/>
      <c r="SOM27" s="99"/>
      <c r="SON27" s="99"/>
      <c r="SOO27" s="99"/>
      <c r="SOP27" s="99"/>
      <c r="SOQ27" s="99"/>
      <c r="SOR27" s="99"/>
      <c r="SOS27" s="99"/>
      <c r="SOT27" s="99"/>
      <c r="SOU27" s="99"/>
      <c r="SOV27" s="99"/>
      <c r="SOW27" s="99"/>
      <c r="SOX27" s="99"/>
      <c r="SOY27" s="99"/>
      <c r="SOZ27" s="99"/>
      <c r="SPA27" s="99"/>
      <c r="SPB27" s="99"/>
      <c r="SPC27" s="99"/>
      <c r="SPD27" s="99"/>
      <c r="SPE27" s="99"/>
      <c r="SPF27" s="99"/>
      <c r="SPG27" s="99"/>
      <c r="SPH27" s="99"/>
      <c r="SPI27" s="99"/>
      <c r="SPJ27" s="99"/>
      <c r="SPK27" s="99"/>
      <c r="SPL27" s="99"/>
      <c r="SPM27" s="99"/>
      <c r="SPN27" s="99"/>
      <c r="SPO27" s="99"/>
      <c r="SPP27" s="99"/>
      <c r="SPQ27" s="99"/>
      <c r="SPR27" s="99"/>
      <c r="SPS27" s="99"/>
      <c r="SPT27" s="99"/>
      <c r="SPU27" s="99"/>
      <c r="SPV27" s="99"/>
      <c r="SPW27" s="99"/>
      <c r="SPX27" s="99"/>
      <c r="SPY27" s="99"/>
      <c r="SPZ27" s="99"/>
      <c r="SQA27" s="99"/>
      <c r="SQB27" s="99"/>
      <c r="SQC27" s="99"/>
      <c r="SQD27" s="99"/>
      <c r="SQE27" s="99"/>
      <c r="SQF27" s="99"/>
      <c r="SQG27" s="99"/>
      <c r="SQH27" s="99"/>
      <c r="SQI27" s="99"/>
      <c r="SQJ27" s="99"/>
      <c r="SQK27" s="99"/>
      <c r="SQL27" s="99"/>
      <c r="SQM27" s="99"/>
      <c r="SQN27" s="99"/>
      <c r="SQO27" s="99"/>
      <c r="SQP27" s="99"/>
      <c r="SQQ27" s="99"/>
      <c r="SQR27" s="99"/>
      <c r="SQS27" s="99"/>
      <c r="SQT27" s="99"/>
      <c r="SQU27" s="99"/>
      <c r="SQV27" s="99"/>
      <c r="SQW27" s="99"/>
      <c r="SQX27" s="99"/>
      <c r="SQY27" s="99"/>
      <c r="SQZ27" s="99"/>
      <c r="SRA27" s="99"/>
      <c r="SRB27" s="99"/>
      <c r="SRC27" s="99"/>
      <c r="SRD27" s="99"/>
      <c r="SRE27" s="99"/>
      <c r="SRF27" s="99"/>
      <c r="SRG27" s="99"/>
      <c r="SRH27" s="99"/>
      <c r="SRI27" s="99"/>
      <c r="SRJ27" s="99"/>
      <c r="SRK27" s="99"/>
      <c r="SRL27" s="99"/>
      <c r="SRM27" s="99"/>
      <c r="SRN27" s="99"/>
      <c r="SRO27" s="99"/>
      <c r="SRP27" s="99"/>
      <c r="SRQ27" s="99"/>
      <c r="SRR27" s="99"/>
      <c r="SRS27" s="99"/>
      <c r="SRT27" s="99"/>
      <c r="SRU27" s="99"/>
      <c r="SRV27" s="99"/>
      <c r="SRW27" s="99"/>
      <c r="SRX27" s="99"/>
      <c r="SRY27" s="99"/>
      <c r="SRZ27" s="99"/>
      <c r="SSA27" s="99"/>
      <c r="SSB27" s="99"/>
      <c r="SSC27" s="99"/>
      <c r="SSD27" s="99"/>
      <c r="SSE27" s="99"/>
      <c r="SSF27" s="99"/>
      <c r="SSG27" s="99"/>
      <c r="SSH27" s="99"/>
      <c r="SSI27" s="99"/>
      <c r="SSJ27" s="99"/>
      <c r="SSK27" s="99"/>
      <c r="SSL27" s="99"/>
      <c r="SSM27" s="99"/>
      <c r="SSN27" s="99"/>
      <c r="SSO27" s="99"/>
      <c r="SSP27" s="99"/>
      <c r="SSQ27" s="99"/>
      <c r="SSR27" s="99"/>
      <c r="SSS27" s="99"/>
      <c r="SST27" s="99"/>
      <c r="SSU27" s="99"/>
      <c r="SSV27" s="99"/>
      <c r="SSW27" s="99"/>
      <c r="SSX27" s="99"/>
      <c r="SSY27" s="99"/>
      <c r="SSZ27" s="99"/>
      <c r="STA27" s="99"/>
      <c r="STB27" s="99"/>
      <c r="STC27" s="99"/>
      <c r="STD27" s="99"/>
      <c r="STE27" s="99"/>
      <c r="STF27" s="99"/>
      <c r="STG27" s="99"/>
      <c r="STH27" s="99"/>
      <c r="STI27" s="99"/>
      <c r="STJ27" s="99"/>
      <c r="STK27" s="99"/>
      <c r="STL27" s="99"/>
      <c r="STM27" s="99"/>
      <c r="STN27" s="99"/>
      <c r="STO27" s="99"/>
      <c r="STP27" s="99"/>
      <c r="STQ27" s="99"/>
      <c r="STR27" s="99"/>
      <c r="STS27" s="99"/>
      <c r="STT27" s="99"/>
      <c r="STU27" s="99"/>
      <c r="STV27" s="99"/>
      <c r="STW27" s="99"/>
      <c r="STX27" s="99"/>
      <c r="STY27" s="99"/>
      <c r="STZ27" s="99"/>
      <c r="SUA27" s="99"/>
      <c r="SUB27" s="99"/>
      <c r="SUC27" s="99"/>
      <c r="SUD27" s="99"/>
      <c r="SUE27" s="99"/>
      <c r="SUF27" s="99"/>
      <c r="SUG27" s="99"/>
      <c r="SUH27" s="99"/>
      <c r="SUI27" s="99"/>
      <c r="SUJ27" s="99"/>
      <c r="SUK27" s="99"/>
      <c r="SUL27" s="99"/>
      <c r="SUM27" s="99"/>
      <c r="SUN27" s="99"/>
      <c r="SUO27" s="99"/>
      <c r="SUP27" s="99"/>
      <c r="SUQ27" s="99"/>
      <c r="SUR27" s="99"/>
      <c r="SUS27" s="99"/>
      <c r="SUT27" s="99"/>
      <c r="SUU27" s="99"/>
      <c r="SUV27" s="99"/>
      <c r="SUW27" s="99"/>
      <c r="SUX27" s="99"/>
      <c r="SUY27" s="99"/>
      <c r="SUZ27" s="99"/>
      <c r="SVA27" s="99"/>
      <c r="SVB27" s="99"/>
      <c r="SVC27" s="99"/>
      <c r="SVD27" s="99"/>
      <c r="SVE27" s="99"/>
      <c r="SVF27" s="99"/>
      <c r="SVG27" s="99"/>
      <c r="SVH27" s="99"/>
      <c r="SVI27" s="99"/>
      <c r="SVJ27" s="99"/>
      <c r="SVK27" s="99"/>
      <c r="SVL27" s="99"/>
      <c r="SVM27" s="99"/>
      <c r="SVN27" s="99"/>
      <c r="SVO27" s="99"/>
      <c r="SVP27" s="99"/>
      <c r="SVQ27" s="99"/>
      <c r="SVR27" s="99"/>
      <c r="SVS27" s="99"/>
      <c r="SVT27" s="99"/>
      <c r="SVU27" s="99"/>
      <c r="SVV27" s="99"/>
      <c r="SVW27" s="99"/>
      <c r="SVX27" s="99"/>
      <c r="SVY27" s="99"/>
      <c r="SVZ27" s="99"/>
      <c r="SWA27" s="99"/>
      <c r="SWB27" s="99"/>
      <c r="SWC27" s="99"/>
      <c r="SWD27" s="99"/>
      <c r="SWE27" s="99"/>
      <c r="SWF27" s="99"/>
      <c r="SWG27" s="99"/>
      <c r="SWH27" s="99"/>
      <c r="SWI27" s="99"/>
      <c r="SWJ27" s="99"/>
      <c r="SWK27" s="99"/>
      <c r="SWL27" s="99"/>
      <c r="SWM27" s="99"/>
      <c r="SWN27" s="99"/>
      <c r="SWO27" s="99"/>
      <c r="SWP27" s="99"/>
      <c r="SWQ27" s="99"/>
      <c r="SWR27" s="99"/>
      <c r="SWS27" s="99"/>
      <c r="SWT27" s="99"/>
      <c r="SWU27" s="99"/>
      <c r="SWV27" s="99"/>
      <c r="SWW27" s="99"/>
      <c r="SWX27" s="99"/>
      <c r="SWY27" s="99"/>
      <c r="SWZ27" s="99"/>
      <c r="SXA27" s="99"/>
      <c r="SXB27" s="99"/>
      <c r="SXC27" s="99"/>
      <c r="SXD27" s="99"/>
      <c r="SXE27" s="99"/>
      <c r="SXF27" s="99"/>
      <c r="SXG27" s="99"/>
      <c r="SXH27" s="99"/>
      <c r="SXI27" s="99"/>
      <c r="SXJ27" s="99"/>
      <c r="SXK27" s="99"/>
      <c r="SXL27" s="99"/>
      <c r="SXM27" s="99"/>
      <c r="SXN27" s="99"/>
      <c r="SXO27" s="99"/>
      <c r="SXP27" s="99"/>
      <c r="SXQ27" s="99"/>
      <c r="SXR27" s="99"/>
      <c r="SXS27" s="99"/>
      <c r="SXT27" s="99"/>
      <c r="SXU27" s="99"/>
      <c r="SXV27" s="99"/>
      <c r="SXW27" s="99"/>
      <c r="SXX27" s="99"/>
      <c r="SXY27" s="99"/>
      <c r="SXZ27" s="99"/>
      <c r="SYA27" s="99"/>
      <c r="SYB27" s="99"/>
      <c r="SYC27" s="99"/>
      <c r="SYD27" s="99"/>
      <c r="SYE27" s="99"/>
      <c r="SYF27" s="99"/>
      <c r="SYG27" s="99"/>
      <c r="SYH27" s="99"/>
      <c r="SYI27" s="99"/>
      <c r="SYJ27" s="99"/>
      <c r="SYK27" s="99"/>
      <c r="SYL27" s="99"/>
      <c r="SYM27" s="99"/>
      <c r="SYN27" s="99"/>
      <c r="SYO27" s="99"/>
      <c r="SYP27" s="99"/>
      <c r="SYQ27" s="99"/>
      <c r="SYR27" s="99"/>
      <c r="SYS27" s="99"/>
      <c r="SYT27" s="99"/>
      <c r="SYU27" s="99"/>
      <c r="SYV27" s="99"/>
      <c r="SYW27" s="99"/>
      <c r="SYX27" s="99"/>
      <c r="SYY27" s="99"/>
      <c r="SYZ27" s="99"/>
      <c r="SZA27" s="99"/>
      <c r="SZB27" s="99"/>
      <c r="SZC27" s="99"/>
      <c r="SZD27" s="99"/>
      <c r="SZE27" s="99"/>
      <c r="SZF27" s="99"/>
      <c r="SZG27" s="99"/>
      <c r="SZH27" s="99"/>
      <c r="SZI27" s="99"/>
      <c r="SZJ27" s="99"/>
      <c r="SZK27" s="99"/>
      <c r="SZL27" s="99"/>
      <c r="SZM27" s="99"/>
      <c r="SZN27" s="99"/>
      <c r="SZO27" s="99"/>
      <c r="SZP27" s="99"/>
      <c r="SZQ27" s="99"/>
      <c r="SZR27" s="99"/>
      <c r="SZS27" s="99"/>
      <c r="SZT27" s="99"/>
      <c r="SZU27" s="99"/>
      <c r="SZV27" s="99"/>
      <c r="SZW27" s="99"/>
      <c r="SZX27" s="99"/>
      <c r="SZY27" s="99"/>
      <c r="SZZ27" s="99"/>
      <c r="TAA27" s="99"/>
      <c r="TAB27" s="99"/>
      <c r="TAC27" s="99"/>
      <c r="TAD27" s="99"/>
      <c r="TAE27" s="99"/>
      <c r="TAF27" s="99"/>
      <c r="TAG27" s="99"/>
      <c r="TAH27" s="99"/>
      <c r="TAI27" s="99"/>
      <c r="TAJ27" s="99"/>
      <c r="TAK27" s="99"/>
      <c r="TAL27" s="99"/>
      <c r="TAM27" s="99"/>
      <c r="TAN27" s="99"/>
      <c r="TAO27" s="99"/>
      <c r="TAP27" s="99"/>
      <c r="TAQ27" s="99"/>
      <c r="TAR27" s="99"/>
      <c r="TAS27" s="99"/>
      <c r="TAT27" s="99"/>
      <c r="TAU27" s="99"/>
      <c r="TAV27" s="99"/>
      <c r="TAW27" s="99"/>
      <c r="TAX27" s="99"/>
      <c r="TAY27" s="99"/>
      <c r="TAZ27" s="99"/>
      <c r="TBA27" s="99"/>
      <c r="TBB27" s="99"/>
      <c r="TBC27" s="99"/>
      <c r="TBD27" s="99"/>
      <c r="TBE27" s="99"/>
      <c r="TBF27" s="99"/>
      <c r="TBG27" s="99"/>
      <c r="TBH27" s="99"/>
      <c r="TBI27" s="99"/>
      <c r="TBJ27" s="99"/>
      <c r="TBK27" s="99"/>
      <c r="TBL27" s="99"/>
      <c r="TBM27" s="99"/>
      <c r="TBN27" s="99"/>
      <c r="TBO27" s="99"/>
      <c r="TBP27" s="99"/>
      <c r="TBQ27" s="99"/>
      <c r="TBR27" s="99"/>
      <c r="TBS27" s="99"/>
      <c r="TBT27" s="99"/>
      <c r="TBU27" s="99"/>
      <c r="TBV27" s="99"/>
      <c r="TBW27" s="99"/>
      <c r="TBX27" s="99"/>
      <c r="TBY27" s="99"/>
      <c r="TBZ27" s="99"/>
      <c r="TCA27" s="99"/>
      <c r="TCB27" s="99"/>
      <c r="TCC27" s="99"/>
      <c r="TCD27" s="99"/>
      <c r="TCE27" s="99"/>
      <c r="TCF27" s="99"/>
      <c r="TCG27" s="99"/>
      <c r="TCH27" s="99"/>
      <c r="TCI27" s="99"/>
      <c r="TCJ27" s="99"/>
      <c r="TCK27" s="99"/>
      <c r="TCL27" s="99"/>
      <c r="TCM27" s="99"/>
      <c r="TCN27" s="99"/>
      <c r="TCO27" s="99"/>
      <c r="TCP27" s="99"/>
      <c r="TCQ27" s="99"/>
      <c r="TCR27" s="99"/>
      <c r="TCS27" s="99"/>
      <c r="TCT27" s="99"/>
      <c r="TCU27" s="99"/>
      <c r="TCV27" s="99"/>
      <c r="TCW27" s="99"/>
      <c r="TCX27" s="99"/>
      <c r="TCY27" s="99"/>
      <c r="TCZ27" s="99"/>
      <c r="TDA27" s="99"/>
      <c r="TDB27" s="99"/>
      <c r="TDC27" s="99"/>
      <c r="TDD27" s="99"/>
      <c r="TDE27" s="99"/>
      <c r="TDF27" s="99"/>
      <c r="TDG27" s="99"/>
      <c r="TDH27" s="99"/>
      <c r="TDI27" s="99"/>
      <c r="TDJ27" s="99"/>
      <c r="TDK27" s="99"/>
      <c r="TDL27" s="99"/>
      <c r="TDM27" s="99"/>
      <c r="TDN27" s="99"/>
      <c r="TDO27" s="99"/>
      <c r="TDP27" s="99"/>
      <c r="TDQ27" s="99"/>
      <c r="TDR27" s="99"/>
      <c r="TDS27" s="99"/>
      <c r="TDT27" s="99"/>
      <c r="TDU27" s="99"/>
      <c r="TDV27" s="99"/>
      <c r="TDW27" s="99"/>
      <c r="TDX27" s="99"/>
      <c r="TDY27" s="99"/>
      <c r="TDZ27" s="99"/>
      <c r="TEA27" s="99"/>
      <c r="TEB27" s="99"/>
      <c r="TEC27" s="99"/>
      <c r="TED27" s="99"/>
      <c r="TEE27" s="99"/>
      <c r="TEF27" s="99"/>
      <c r="TEG27" s="99"/>
      <c r="TEH27" s="99"/>
      <c r="TEI27" s="99"/>
      <c r="TEJ27" s="99"/>
      <c r="TEK27" s="99"/>
      <c r="TEL27" s="99"/>
      <c r="TEM27" s="99"/>
      <c r="TEN27" s="99"/>
      <c r="TEO27" s="99"/>
      <c r="TEP27" s="99"/>
      <c r="TEQ27" s="99"/>
      <c r="TER27" s="99"/>
      <c r="TES27" s="99"/>
      <c r="TET27" s="99"/>
      <c r="TEU27" s="99"/>
      <c r="TEV27" s="99"/>
      <c r="TEW27" s="99"/>
      <c r="TEX27" s="99"/>
      <c r="TEY27" s="99"/>
      <c r="TEZ27" s="99"/>
      <c r="TFA27" s="99"/>
      <c r="TFB27" s="99"/>
      <c r="TFC27" s="99"/>
      <c r="TFD27" s="99"/>
      <c r="TFE27" s="99"/>
      <c r="TFF27" s="99"/>
      <c r="TFG27" s="99"/>
      <c r="TFH27" s="99"/>
      <c r="TFI27" s="99"/>
      <c r="TFJ27" s="99"/>
      <c r="TFK27" s="99"/>
      <c r="TFL27" s="99"/>
      <c r="TFM27" s="99"/>
      <c r="TFN27" s="99"/>
      <c r="TFO27" s="99"/>
      <c r="TFP27" s="99"/>
      <c r="TFQ27" s="99"/>
      <c r="TFR27" s="99"/>
      <c r="TFS27" s="99"/>
      <c r="TFT27" s="99"/>
      <c r="TFU27" s="99"/>
      <c r="TFV27" s="99"/>
      <c r="TFW27" s="99"/>
      <c r="TFX27" s="99"/>
      <c r="TFY27" s="99"/>
      <c r="TFZ27" s="99"/>
      <c r="TGA27" s="99"/>
      <c r="TGB27" s="99"/>
      <c r="TGC27" s="99"/>
      <c r="TGD27" s="99"/>
      <c r="TGE27" s="99"/>
      <c r="TGF27" s="99"/>
      <c r="TGG27" s="99"/>
      <c r="TGH27" s="99"/>
      <c r="TGI27" s="99"/>
      <c r="TGJ27" s="99"/>
      <c r="TGK27" s="99"/>
      <c r="TGL27" s="99"/>
      <c r="TGM27" s="99"/>
      <c r="TGN27" s="99"/>
      <c r="TGO27" s="99"/>
      <c r="TGP27" s="99"/>
      <c r="TGQ27" s="99"/>
      <c r="TGR27" s="99"/>
      <c r="TGS27" s="99"/>
      <c r="TGT27" s="99"/>
      <c r="TGU27" s="99"/>
      <c r="TGV27" s="99"/>
      <c r="TGW27" s="99"/>
      <c r="TGX27" s="99"/>
      <c r="TGY27" s="99"/>
      <c r="TGZ27" s="99"/>
      <c r="THA27" s="99"/>
      <c r="THB27" s="99"/>
      <c r="THC27" s="99"/>
      <c r="THD27" s="99"/>
      <c r="THE27" s="99"/>
      <c r="THF27" s="99"/>
      <c r="THG27" s="99"/>
      <c r="THH27" s="99"/>
      <c r="THI27" s="99"/>
      <c r="THJ27" s="99"/>
      <c r="THK27" s="99"/>
      <c r="THL27" s="99"/>
      <c r="THM27" s="99"/>
      <c r="THN27" s="99"/>
      <c r="THO27" s="99"/>
      <c r="THP27" s="99"/>
      <c r="THQ27" s="99"/>
      <c r="THR27" s="99"/>
      <c r="THS27" s="99"/>
      <c r="THT27" s="99"/>
      <c r="THU27" s="99"/>
      <c r="THV27" s="99"/>
      <c r="THW27" s="99"/>
      <c r="THX27" s="99"/>
      <c r="THY27" s="99"/>
      <c r="THZ27" s="99"/>
      <c r="TIA27" s="99"/>
      <c r="TIB27" s="99"/>
      <c r="TIC27" s="99"/>
      <c r="TID27" s="99"/>
      <c r="TIE27" s="99"/>
      <c r="TIF27" s="99"/>
      <c r="TIG27" s="99"/>
      <c r="TIH27" s="99"/>
      <c r="TII27" s="99"/>
      <c r="TIJ27" s="99"/>
      <c r="TIK27" s="99"/>
      <c r="TIL27" s="99"/>
      <c r="TIM27" s="99"/>
      <c r="TIN27" s="99"/>
      <c r="TIO27" s="99"/>
      <c r="TIP27" s="99"/>
      <c r="TIQ27" s="99"/>
      <c r="TIR27" s="99"/>
      <c r="TIS27" s="99"/>
      <c r="TIT27" s="99"/>
      <c r="TIU27" s="99"/>
      <c r="TIV27" s="99"/>
      <c r="TIW27" s="99"/>
      <c r="TIX27" s="99"/>
      <c r="TIY27" s="99"/>
      <c r="TIZ27" s="99"/>
      <c r="TJA27" s="99"/>
      <c r="TJB27" s="99"/>
      <c r="TJC27" s="99"/>
      <c r="TJD27" s="99"/>
      <c r="TJE27" s="99"/>
      <c r="TJF27" s="99"/>
      <c r="TJG27" s="99"/>
      <c r="TJH27" s="99"/>
      <c r="TJI27" s="99"/>
      <c r="TJJ27" s="99"/>
      <c r="TJK27" s="99"/>
      <c r="TJL27" s="99"/>
      <c r="TJM27" s="99"/>
      <c r="TJN27" s="99"/>
      <c r="TJO27" s="99"/>
      <c r="TJP27" s="99"/>
      <c r="TJQ27" s="99"/>
      <c r="TJR27" s="99"/>
      <c r="TJS27" s="99"/>
      <c r="TJT27" s="99"/>
      <c r="TJU27" s="99"/>
      <c r="TJV27" s="99"/>
      <c r="TJW27" s="99"/>
      <c r="TJX27" s="99"/>
      <c r="TJY27" s="99"/>
      <c r="TJZ27" s="99"/>
      <c r="TKA27" s="99"/>
      <c r="TKB27" s="99"/>
      <c r="TKC27" s="99"/>
      <c r="TKD27" s="99"/>
      <c r="TKE27" s="99"/>
      <c r="TKF27" s="99"/>
      <c r="TKG27" s="99"/>
      <c r="TKH27" s="99"/>
      <c r="TKI27" s="99"/>
      <c r="TKJ27" s="99"/>
      <c r="TKK27" s="99"/>
      <c r="TKL27" s="99"/>
      <c r="TKM27" s="99"/>
      <c r="TKN27" s="99"/>
      <c r="TKO27" s="99"/>
      <c r="TKP27" s="99"/>
      <c r="TKQ27" s="99"/>
      <c r="TKR27" s="99"/>
      <c r="TKS27" s="99"/>
      <c r="TKT27" s="99"/>
      <c r="TKU27" s="99"/>
      <c r="TKV27" s="99"/>
      <c r="TKW27" s="99"/>
      <c r="TKX27" s="99"/>
      <c r="TKY27" s="99"/>
      <c r="TKZ27" s="99"/>
      <c r="TLA27" s="99"/>
      <c r="TLB27" s="99"/>
      <c r="TLC27" s="99"/>
      <c r="TLD27" s="99"/>
      <c r="TLE27" s="99"/>
      <c r="TLF27" s="99"/>
      <c r="TLG27" s="99"/>
      <c r="TLH27" s="99"/>
      <c r="TLI27" s="99"/>
      <c r="TLJ27" s="99"/>
      <c r="TLK27" s="99"/>
      <c r="TLL27" s="99"/>
      <c r="TLM27" s="99"/>
      <c r="TLN27" s="99"/>
      <c r="TLO27" s="99"/>
      <c r="TLP27" s="99"/>
      <c r="TLQ27" s="99"/>
      <c r="TLR27" s="99"/>
      <c r="TLS27" s="99"/>
      <c r="TLT27" s="99"/>
      <c r="TLU27" s="99"/>
      <c r="TLV27" s="99"/>
      <c r="TLW27" s="99"/>
      <c r="TLX27" s="99"/>
      <c r="TLY27" s="99"/>
      <c r="TLZ27" s="99"/>
      <c r="TMA27" s="99"/>
      <c r="TMB27" s="99"/>
      <c r="TMC27" s="99"/>
      <c r="TMD27" s="99"/>
      <c r="TME27" s="99"/>
      <c r="TMF27" s="99"/>
      <c r="TMG27" s="99"/>
      <c r="TMH27" s="99"/>
      <c r="TMI27" s="99"/>
      <c r="TMJ27" s="99"/>
      <c r="TMK27" s="99"/>
      <c r="TML27" s="99"/>
      <c r="TMM27" s="99"/>
      <c r="TMN27" s="99"/>
      <c r="TMO27" s="99"/>
      <c r="TMP27" s="99"/>
      <c r="TMQ27" s="99"/>
      <c r="TMR27" s="99"/>
      <c r="TMS27" s="99"/>
      <c r="TMT27" s="99"/>
      <c r="TMU27" s="99"/>
      <c r="TMV27" s="99"/>
      <c r="TMW27" s="99"/>
      <c r="TMX27" s="99"/>
      <c r="TMY27" s="99"/>
      <c r="TMZ27" s="99"/>
      <c r="TNA27" s="99"/>
      <c r="TNB27" s="99"/>
      <c r="TNC27" s="99"/>
      <c r="TND27" s="99"/>
      <c r="TNE27" s="99"/>
      <c r="TNF27" s="99"/>
      <c r="TNG27" s="99"/>
      <c r="TNH27" s="99"/>
      <c r="TNI27" s="99"/>
      <c r="TNJ27" s="99"/>
      <c r="TNK27" s="99"/>
      <c r="TNL27" s="99"/>
      <c r="TNM27" s="99"/>
      <c r="TNN27" s="99"/>
      <c r="TNO27" s="99"/>
      <c r="TNP27" s="99"/>
      <c r="TNQ27" s="99"/>
      <c r="TNR27" s="99"/>
      <c r="TNS27" s="99"/>
      <c r="TNT27" s="99"/>
      <c r="TNU27" s="99"/>
      <c r="TNV27" s="99"/>
      <c r="TNW27" s="99"/>
      <c r="TNX27" s="99"/>
      <c r="TNY27" s="99"/>
      <c r="TNZ27" s="99"/>
      <c r="TOA27" s="99"/>
      <c r="TOB27" s="99"/>
      <c r="TOC27" s="99"/>
      <c r="TOD27" s="99"/>
      <c r="TOE27" s="99"/>
      <c r="TOF27" s="99"/>
      <c r="TOG27" s="99"/>
      <c r="TOH27" s="99"/>
      <c r="TOI27" s="99"/>
      <c r="TOJ27" s="99"/>
      <c r="TOK27" s="99"/>
      <c r="TOL27" s="99"/>
      <c r="TOM27" s="99"/>
      <c r="TON27" s="99"/>
      <c r="TOO27" s="99"/>
      <c r="TOP27" s="99"/>
      <c r="TOQ27" s="99"/>
      <c r="TOR27" s="99"/>
      <c r="TOS27" s="99"/>
      <c r="TOT27" s="99"/>
      <c r="TOU27" s="99"/>
      <c r="TOV27" s="99"/>
      <c r="TOW27" s="99"/>
      <c r="TOX27" s="99"/>
      <c r="TOY27" s="99"/>
      <c r="TOZ27" s="99"/>
      <c r="TPA27" s="99"/>
      <c r="TPB27" s="99"/>
      <c r="TPC27" s="99"/>
      <c r="TPD27" s="99"/>
      <c r="TPE27" s="99"/>
      <c r="TPF27" s="99"/>
      <c r="TPG27" s="99"/>
      <c r="TPH27" s="99"/>
      <c r="TPI27" s="99"/>
      <c r="TPJ27" s="99"/>
      <c r="TPK27" s="99"/>
      <c r="TPL27" s="99"/>
      <c r="TPM27" s="99"/>
      <c r="TPN27" s="99"/>
      <c r="TPO27" s="99"/>
      <c r="TPP27" s="99"/>
      <c r="TPQ27" s="99"/>
      <c r="TPR27" s="99"/>
      <c r="TPS27" s="99"/>
      <c r="TPT27" s="99"/>
      <c r="TPU27" s="99"/>
      <c r="TPV27" s="99"/>
      <c r="TPW27" s="99"/>
      <c r="TPX27" s="99"/>
      <c r="TPY27" s="99"/>
      <c r="TPZ27" s="99"/>
      <c r="TQA27" s="99"/>
      <c r="TQB27" s="99"/>
      <c r="TQC27" s="99"/>
      <c r="TQD27" s="99"/>
      <c r="TQE27" s="99"/>
      <c r="TQF27" s="99"/>
      <c r="TQG27" s="99"/>
      <c r="TQH27" s="99"/>
      <c r="TQI27" s="99"/>
      <c r="TQJ27" s="99"/>
      <c r="TQK27" s="99"/>
      <c r="TQL27" s="99"/>
      <c r="TQM27" s="99"/>
      <c r="TQN27" s="99"/>
      <c r="TQO27" s="99"/>
      <c r="TQP27" s="99"/>
      <c r="TQQ27" s="99"/>
      <c r="TQR27" s="99"/>
      <c r="TQS27" s="99"/>
      <c r="TQT27" s="99"/>
      <c r="TQU27" s="99"/>
      <c r="TQV27" s="99"/>
      <c r="TQW27" s="99"/>
      <c r="TQX27" s="99"/>
      <c r="TQY27" s="99"/>
      <c r="TQZ27" s="99"/>
      <c r="TRA27" s="99"/>
      <c r="TRB27" s="99"/>
      <c r="TRC27" s="99"/>
      <c r="TRD27" s="99"/>
      <c r="TRE27" s="99"/>
      <c r="TRF27" s="99"/>
      <c r="TRG27" s="99"/>
      <c r="TRH27" s="99"/>
      <c r="TRI27" s="99"/>
      <c r="TRJ27" s="99"/>
      <c r="TRK27" s="99"/>
      <c r="TRL27" s="99"/>
      <c r="TRM27" s="99"/>
      <c r="TRN27" s="99"/>
      <c r="TRO27" s="99"/>
      <c r="TRP27" s="99"/>
      <c r="TRQ27" s="99"/>
      <c r="TRR27" s="99"/>
      <c r="TRS27" s="99"/>
      <c r="TRT27" s="99"/>
      <c r="TRU27" s="99"/>
      <c r="TRV27" s="99"/>
      <c r="TRW27" s="99"/>
      <c r="TRX27" s="99"/>
      <c r="TRY27" s="99"/>
      <c r="TRZ27" s="99"/>
      <c r="TSA27" s="99"/>
      <c r="TSB27" s="99"/>
      <c r="TSC27" s="99"/>
      <c r="TSD27" s="99"/>
      <c r="TSE27" s="99"/>
      <c r="TSF27" s="99"/>
      <c r="TSG27" s="99"/>
      <c r="TSH27" s="99"/>
      <c r="TSI27" s="99"/>
      <c r="TSJ27" s="99"/>
      <c r="TSK27" s="99"/>
      <c r="TSL27" s="99"/>
      <c r="TSM27" s="99"/>
      <c r="TSN27" s="99"/>
      <c r="TSO27" s="99"/>
      <c r="TSP27" s="99"/>
      <c r="TSQ27" s="99"/>
      <c r="TSR27" s="99"/>
      <c r="TSS27" s="99"/>
      <c r="TST27" s="99"/>
      <c r="TSU27" s="99"/>
      <c r="TSV27" s="99"/>
      <c r="TSW27" s="99"/>
      <c r="TSX27" s="99"/>
      <c r="TSY27" s="99"/>
      <c r="TSZ27" s="99"/>
      <c r="TTA27" s="99"/>
      <c r="TTB27" s="99"/>
      <c r="TTC27" s="99"/>
      <c r="TTD27" s="99"/>
      <c r="TTE27" s="99"/>
      <c r="TTF27" s="99"/>
      <c r="TTG27" s="99"/>
      <c r="TTH27" s="99"/>
      <c r="TTI27" s="99"/>
      <c r="TTJ27" s="99"/>
      <c r="TTK27" s="99"/>
      <c r="TTL27" s="99"/>
      <c r="TTM27" s="99"/>
      <c r="TTN27" s="99"/>
      <c r="TTO27" s="99"/>
      <c r="TTP27" s="99"/>
      <c r="TTQ27" s="99"/>
      <c r="TTR27" s="99"/>
      <c r="TTS27" s="99"/>
      <c r="TTT27" s="99"/>
      <c r="TTU27" s="99"/>
      <c r="TTV27" s="99"/>
      <c r="TTW27" s="99"/>
      <c r="TTX27" s="99"/>
      <c r="TTY27" s="99"/>
      <c r="TTZ27" s="99"/>
      <c r="TUA27" s="99"/>
      <c r="TUB27" s="99"/>
      <c r="TUC27" s="99"/>
      <c r="TUD27" s="99"/>
      <c r="TUE27" s="99"/>
      <c r="TUF27" s="99"/>
      <c r="TUG27" s="99"/>
      <c r="TUH27" s="99"/>
      <c r="TUI27" s="99"/>
      <c r="TUJ27" s="99"/>
      <c r="TUK27" s="99"/>
      <c r="TUL27" s="99"/>
      <c r="TUM27" s="99"/>
      <c r="TUN27" s="99"/>
      <c r="TUO27" s="99"/>
      <c r="TUP27" s="99"/>
      <c r="TUQ27" s="99"/>
      <c r="TUR27" s="99"/>
      <c r="TUS27" s="99"/>
      <c r="TUT27" s="99"/>
      <c r="TUU27" s="99"/>
      <c r="TUV27" s="99"/>
      <c r="TUW27" s="99"/>
      <c r="TUX27" s="99"/>
      <c r="TUY27" s="99"/>
      <c r="TUZ27" s="99"/>
      <c r="TVA27" s="99"/>
      <c r="TVB27" s="99"/>
      <c r="TVC27" s="99"/>
      <c r="TVD27" s="99"/>
      <c r="TVE27" s="99"/>
      <c r="TVF27" s="99"/>
      <c r="TVG27" s="99"/>
      <c r="TVH27" s="99"/>
      <c r="TVI27" s="99"/>
      <c r="TVJ27" s="99"/>
      <c r="TVK27" s="99"/>
      <c r="TVL27" s="99"/>
      <c r="TVM27" s="99"/>
      <c r="TVN27" s="99"/>
      <c r="TVO27" s="99"/>
      <c r="TVP27" s="99"/>
      <c r="TVQ27" s="99"/>
      <c r="TVR27" s="99"/>
      <c r="TVS27" s="99"/>
      <c r="TVT27" s="99"/>
      <c r="TVU27" s="99"/>
      <c r="TVV27" s="99"/>
      <c r="TVW27" s="99"/>
      <c r="TVX27" s="99"/>
      <c r="TVY27" s="99"/>
      <c r="TVZ27" s="99"/>
      <c r="TWA27" s="99"/>
      <c r="TWB27" s="99"/>
      <c r="TWC27" s="99"/>
      <c r="TWD27" s="99"/>
      <c r="TWE27" s="99"/>
      <c r="TWF27" s="99"/>
      <c r="TWG27" s="99"/>
      <c r="TWH27" s="99"/>
      <c r="TWI27" s="99"/>
      <c r="TWJ27" s="99"/>
      <c r="TWK27" s="99"/>
      <c r="TWL27" s="99"/>
      <c r="TWM27" s="99"/>
      <c r="TWN27" s="99"/>
      <c r="TWO27" s="99"/>
      <c r="TWP27" s="99"/>
      <c r="TWQ27" s="99"/>
      <c r="TWR27" s="99"/>
      <c r="TWS27" s="99"/>
      <c r="TWT27" s="99"/>
      <c r="TWU27" s="99"/>
      <c r="TWV27" s="99"/>
      <c r="TWW27" s="99"/>
      <c r="TWX27" s="99"/>
      <c r="TWY27" s="99"/>
      <c r="TWZ27" s="99"/>
      <c r="TXA27" s="99"/>
      <c r="TXB27" s="99"/>
      <c r="TXC27" s="99"/>
      <c r="TXD27" s="99"/>
      <c r="TXE27" s="99"/>
      <c r="TXF27" s="99"/>
      <c r="TXG27" s="99"/>
      <c r="TXH27" s="99"/>
      <c r="TXI27" s="99"/>
      <c r="TXJ27" s="99"/>
      <c r="TXK27" s="99"/>
      <c r="TXL27" s="99"/>
      <c r="TXM27" s="99"/>
      <c r="TXN27" s="99"/>
      <c r="TXO27" s="99"/>
      <c r="TXP27" s="99"/>
      <c r="TXQ27" s="99"/>
      <c r="TXR27" s="99"/>
      <c r="TXS27" s="99"/>
      <c r="TXT27" s="99"/>
      <c r="TXU27" s="99"/>
      <c r="TXV27" s="99"/>
      <c r="TXW27" s="99"/>
      <c r="TXX27" s="99"/>
      <c r="TXY27" s="99"/>
      <c r="TXZ27" s="99"/>
      <c r="TYA27" s="99"/>
      <c r="TYB27" s="99"/>
      <c r="TYC27" s="99"/>
      <c r="TYD27" s="99"/>
      <c r="TYE27" s="99"/>
      <c r="TYF27" s="99"/>
      <c r="TYG27" s="99"/>
      <c r="TYH27" s="99"/>
      <c r="TYI27" s="99"/>
      <c r="TYJ27" s="99"/>
      <c r="TYK27" s="99"/>
      <c r="TYL27" s="99"/>
      <c r="TYM27" s="99"/>
      <c r="TYN27" s="99"/>
      <c r="TYO27" s="99"/>
      <c r="TYP27" s="99"/>
      <c r="TYQ27" s="99"/>
      <c r="TYR27" s="99"/>
      <c r="TYS27" s="99"/>
      <c r="TYT27" s="99"/>
      <c r="TYU27" s="99"/>
      <c r="TYV27" s="99"/>
      <c r="TYW27" s="99"/>
      <c r="TYX27" s="99"/>
      <c r="TYY27" s="99"/>
      <c r="TYZ27" s="99"/>
      <c r="TZA27" s="99"/>
      <c r="TZB27" s="99"/>
      <c r="TZC27" s="99"/>
      <c r="TZD27" s="99"/>
      <c r="TZE27" s="99"/>
      <c r="TZF27" s="99"/>
      <c r="TZG27" s="99"/>
      <c r="TZH27" s="99"/>
      <c r="TZI27" s="99"/>
      <c r="TZJ27" s="99"/>
      <c r="TZK27" s="99"/>
      <c r="TZL27" s="99"/>
      <c r="TZM27" s="99"/>
      <c r="TZN27" s="99"/>
      <c r="TZO27" s="99"/>
      <c r="TZP27" s="99"/>
      <c r="TZQ27" s="99"/>
      <c r="TZR27" s="99"/>
      <c r="TZS27" s="99"/>
      <c r="TZT27" s="99"/>
      <c r="TZU27" s="99"/>
      <c r="TZV27" s="99"/>
      <c r="TZW27" s="99"/>
      <c r="TZX27" s="99"/>
      <c r="TZY27" s="99"/>
      <c r="TZZ27" s="99"/>
      <c r="UAA27" s="99"/>
      <c r="UAB27" s="99"/>
      <c r="UAC27" s="99"/>
      <c r="UAD27" s="99"/>
      <c r="UAE27" s="99"/>
      <c r="UAF27" s="99"/>
      <c r="UAG27" s="99"/>
      <c r="UAH27" s="99"/>
      <c r="UAI27" s="99"/>
      <c r="UAJ27" s="99"/>
      <c r="UAK27" s="99"/>
      <c r="UAL27" s="99"/>
      <c r="UAM27" s="99"/>
      <c r="UAN27" s="99"/>
      <c r="UAO27" s="99"/>
      <c r="UAP27" s="99"/>
      <c r="UAQ27" s="99"/>
      <c r="UAR27" s="99"/>
      <c r="UAS27" s="99"/>
      <c r="UAT27" s="99"/>
      <c r="UAU27" s="99"/>
      <c r="UAV27" s="99"/>
      <c r="UAW27" s="99"/>
      <c r="UAX27" s="99"/>
      <c r="UAY27" s="99"/>
      <c r="UAZ27" s="99"/>
      <c r="UBA27" s="99"/>
      <c r="UBB27" s="99"/>
      <c r="UBC27" s="99"/>
      <c r="UBD27" s="99"/>
      <c r="UBE27" s="99"/>
      <c r="UBF27" s="99"/>
      <c r="UBG27" s="99"/>
      <c r="UBH27" s="99"/>
      <c r="UBI27" s="99"/>
      <c r="UBJ27" s="99"/>
      <c r="UBK27" s="99"/>
      <c r="UBL27" s="99"/>
      <c r="UBM27" s="99"/>
      <c r="UBN27" s="99"/>
      <c r="UBO27" s="99"/>
      <c r="UBP27" s="99"/>
      <c r="UBQ27" s="99"/>
      <c r="UBR27" s="99"/>
      <c r="UBS27" s="99"/>
      <c r="UBT27" s="99"/>
      <c r="UBU27" s="99"/>
      <c r="UBV27" s="99"/>
      <c r="UBW27" s="99"/>
      <c r="UBX27" s="99"/>
      <c r="UBY27" s="99"/>
      <c r="UBZ27" s="99"/>
      <c r="UCA27" s="99"/>
      <c r="UCB27" s="99"/>
      <c r="UCC27" s="99"/>
      <c r="UCD27" s="99"/>
      <c r="UCE27" s="99"/>
      <c r="UCF27" s="99"/>
      <c r="UCG27" s="99"/>
      <c r="UCH27" s="99"/>
      <c r="UCI27" s="99"/>
      <c r="UCJ27" s="99"/>
      <c r="UCK27" s="99"/>
      <c r="UCL27" s="99"/>
      <c r="UCM27" s="99"/>
      <c r="UCN27" s="99"/>
      <c r="UCO27" s="99"/>
      <c r="UCP27" s="99"/>
      <c r="UCQ27" s="99"/>
      <c r="UCR27" s="99"/>
      <c r="UCS27" s="99"/>
      <c r="UCT27" s="99"/>
      <c r="UCU27" s="99"/>
      <c r="UCV27" s="99"/>
      <c r="UCW27" s="99"/>
      <c r="UCX27" s="99"/>
      <c r="UCY27" s="99"/>
      <c r="UCZ27" s="99"/>
      <c r="UDA27" s="99"/>
      <c r="UDB27" s="99"/>
      <c r="UDC27" s="99"/>
      <c r="UDD27" s="99"/>
      <c r="UDE27" s="99"/>
      <c r="UDF27" s="99"/>
      <c r="UDG27" s="99"/>
      <c r="UDH27" s="99"/>
      <c r="UDI27" s="99"/>
      <c r="UDJ27" s="99"/>
      <c r="UDK27" s="99"/>
      <c r="UDL27" s="99"/>
      <c r="UDM27" s="99"/>
      <c r="UDN27" s="99"/>
      <c r="UDO27" s="99"/>
      <c r="UDP27" s="99"/>
      <c r="UDQ27" s="99"/>
      <c r="UDR27" s="99"/>
      <c r="UDS27" s="99"/>
      <c r="UDT27" s="99"/>
      <c r="UDU27" s="99"/>
      <c r="UDV27" s="99"/>
      <c r="UDW27" s="99"/>
      <c r="UDX27" s="99"/>
      <c r="UDY27" s="99"/>
      <c r="UDZ27" s="99"/>
      <c r="UEA27" s="99"/>
      <c r="UEB27" s="99"/>
      <c r="UEC27" s="99"/>
      <c r="UED27" s="99"/>
      <c r="UEE27" s="99"/>
      <c r="UEF27" s="99"/>
      <c r="UEG27" s="99"/>
      <c r="UEH27" s="99"/>
      <c r="UEI27" s="99"/>
      <c r="UEJ27" s="99"/>
      <c r="UEK27" s="99"/>
      <c r="UEL27" s="99"/>
      <c r="UEM27" s="99"/>
      <c r="UEN27" s="99"/>
      <c r="UEO27" s="99"/>
      <c r="UEP27" s="99"/>
      <c r="UEQ27" s="99"/>
      <c r="UER27" s="99"/>
      <c r="UES27" s="99"/>
      <c r="UET27" s="99"/>
      <c r="UEU27" s="99"/>
      <c r="UEV27" s="99"/>
      <c r="UEW27" s="99"/>
      <c r="UEX27" s="99"/>
      <c r="UEY27" s="99"/>
      <c r="UEZ27" s="99"/>
      <c r="UFA27" s="99"/>
      <c r="UFB27" s="99"/>
      <c r="UFC27" s="99"/>
      <c r="UFD27" s="99"/>
      <c r="UFE27" s="99"/>
      <c r="UFF27" s="99"/>
      <c r="UFG27" s="99"/>
      <c r="UFH27" s="99"/>
      <c r="UFI27" s="99"/>
      <c r="UFJ27" s="99"/>
      <c r="UFK27" s="99"/>
      <c r="UFL27" s="99"/>
      <c r="UFM27" s="99"/>
      <c r="UFN27" s="99"/>
      <c r="UFO27" s="99"/>
      <c r="UFP27" s="99"/>
      <c r="UFQ27" s="99"/>
      <c r="UFR27" s="99"/>
      <c r="UFS27" s="99"/>
      <c r="UFT27" s="99"/>
      <c r="UFU27" s="99"/>
      <c r="UFV27" s="99"/>
      <c r="UFW27" s="99"/>
      <c r="UFX27" s="99"/>
      <c r="UFY27" s="99"/>
      <c r="UFZ27" s="99"/>
      <c r="UGA27" s="99"/>
      <c r="UGB27" s="99"/>
      <c r="UGC27" s="99"/>
      <c r="UGD27" s="99"/>
      <c r="UGE27" s="99"/>
      <c r="UGF27" s="99"/>
      <c r="UGG27" s="99"/>
      <c r="UGH27" s="99"/>
      <c r="UGI27" s="99"/>
      <c r="UGJ27" s="99"/>
      <c r="UGK27" s="99"/>
      <c r="UGL27" s="99"/>
      <c r="UGM27" s="99"/>
      <c r="UGN27" s="99"/>
      <c r="UGO27" s="99"/>
      <c r="UGP27" s="99"/>
      <c r="UGQ27" s="99"/>
      <c r="UGR27" s="99"/>
      <c r="UGS27" s="99"/>
      <c r="UGT27" s="99"/>
      <c r="UGU27" s="99"/>
      <c r="UGV27" s="99"/>
      <c r="UGW27" s="99"/>
      <c r="UGX27" s="99"/>
      <c r="UGY27" s="99"/>
      <c r="UGZ27" s="99"/>
      <c r="UHA27" s="99"/>
      <c r="UHB27" s="99"/>
      <c r="UHC27" s="99"/>
      <c r="UHD27" s="99"/>
      <c r="UHE27" s="99"/>
      <c r="UHF27" s="99"/>
      <c r="UHG27" s="99"/>
      <c r="UHH27" s="99"/>
      <c r="UHI27" s="99"/>
      <c r="UHJ27" s="99"/>
      <c r="UHK27" s="99"/>
      <c r="UHL27" s="99"/>
      <c r="UHM27" s="99"/>
      <c r="UHN27" s="99"/>
      <c r="UHO27" s="99"/>
      <c r="UHP27" s="99"/>
      <c r="UHQ27" s="99"/>
      <c r="UHR27" s="99"/>
      <c r="UHS27" s="99"/>
      <c r="UHT27" s="99"/>
      <c r="UHU27" s="99"/>
      <c r="UHV27" s="99"/>
      <c r="UHW27" s="99"/>
      <c r="UHX27" s="99"/>
      <c r="UHY27" s="99"/>
      <c r="UHZ27" s="99"/>
      <c r="UIA27" s="99"/>
      <c r="UIB27" s="99"/>
      <c r="UIC27" s="99"/>
      <c r="UID27" s="99"/>
      <c r="UIE27" s="99"/>
      <c r="UIF27" s="99"/>
      <c r="UIG27" s="99"/>
      <c r="UIH27" s="99"/>
      <c r="UII27" s="99"/>
      <c r="UIJ27" s="99"/>
      <c r="UIK27" s="99"/>
      <c r="UIL27" s="99"/>
      <c r="UIM27" s="99"/>
      <c r="UIN27" s="99"/>
      <c r="UIO27" s="99"/>
      <c r="UIP27" s="99"/>
      <c r="UIQ27" s="99"/>
      <c r="UIR27" s="99"/>
      <c r="UIS27" s="99"/>
      <c r="UIT27" s="99"/>
      <c r="UIU27" s="99"/>
      <c r="UIV27" s="99"/>
      <c r="UIW27" s="99"/>
      <c r="UIX27" s="99"/>
      <c r="UIY27" s="99"/>
      <c r="UIZ27" s="99"/>
      <c r="UJA27" s="99"/>
      <c r="UJB27" s="99"/>
      <c r="UJC27" s="99"/>
      <c r="UJD27" s="99"/>
      <c r="UJE27" s="99"/>
      <c r="UJF27" s="99"/>
      <c r="UJG27" s="99"/>
      <c r="UJH27" s="99"/>
      <c r="UJI27" s="99"/>
      <c r="UJJ27" s="99"/>
      <c r="UJK27" s="99"/>
      <c r="UJL27" s="99"/>
      <c r="UJM27" s="99"/>
      <c r="UJN27" s="99"/>
      <c r="UJO27" s="99"/>
      <c r="UJP27" s="99"/>
      <c r="UJQ27" s="99"/>
      <c r="UJR27" s="99"/>
      <c r="UJS27" s="99"/>
      <c r="UJT27" s="99"/>
      <c r="UJU27" s="99"/>
      <c r="UJV27" s="99"/>
      <c r="UJW27" s="99"/>
      <c r="UJX27" s="99"/>
      <c r="UJY27" s="99"/>
      <c r="UJZ27" s="99"/>
      <c r="UKA27" s="99"/>
      <c r="UKB27" s="99"/>
      <c r="UKC27" s="99"/>
      <c r="UKD27" s="99"/>
      <c r="UKE27" s="99"/>
      <c r="UKF27" s="99"/>
      <c r="UKG27" s="99"/>
      <c r="UKH27" s="99"/>
      <c r="UKI27" s="99"/>
      <c r="UKJ27" s="99"/>
      <c r="UKK27" s="99"/>
      <c r="UKL27" s="99"/>
      <c r="UKM27" s="99"/>
      <c r="UKN27" s="99"/>
      <c r="UKO27" s="99"/>
      <c r="UKP27" s="99"/>
      <c r="UKQ27" s="99"/>
      <c r="UKR27" s="99"/>
      <c r="UKS27" s="99"/>
      <c r="UKT27" s="99"/>
      <c r="UKU27" s="99"/>
      <c r="UKV27" s="99"/>
      <c r="UKW27" s="99"/>
      <c r="UKX27" s="99"/>
      <c r="UKY27" s="99"/>
      <c r="UKZ27" s="99"/>
      <c r="ULA27" s="99"/>
      <c r="ULB27" s="99"/>
      <c r="ULC27" s="99"/>
      <c r="ULD27" s="99"/>
      <c r="ULE27" s="99"/>
      <c r="ULF27" s="99"/>
      <c r="ULG27" s="99"/>
      <c r="ULH27" s="99"/>
      <c r="ULI27" s="99"/>
      <c r="ULJ27" s="99"/>
      <c r="ULK27" s="99"/>
      <c r="ULL27" s="99"/>
      <c r="ULM27" s="99"/>
      <c r="ULN27" s="99"/>
      <c r="ULO27" s="99"/>
      <c r="ULP27" s="99"/>
      <c r="ULQ27" s="99"/>
      <c r="ULR27" s="99"/>
      <c r="ULS27" s="99"/>
      <c r="ULT27" s="99"/>
      <c r="ULU27" s="99"/>
      <c r="ULV27" s="99"/>
      <c r="ULW27" s="99"/>
      <c r="ULX27" s="99"/>
      <c r="ULY27" s="99"/>
      <c r="ULZ27" s="99"/>
      <c r="UMA27" s="99"/>
      <c r="UMB27" s="99"/>
      <c r="UMC27" s="99"/>
      <c r="UMD27" s="99"/>
      <c r="UME27" s="99"/>
      <c r="UMF27" s="99"/>
      <c r="UMG27" s="99"/>
      <c r="UMH27" s="99"/>
      <c r="UMI27" s="99"/>
      <c r="UMJ27" s="99"/>
      <c r="UMK27" s="99"/>
      <c r="UML27" s="99"/>
      <c r="UMM27" s="99"/>
      <c r="UMN27" s="99"/>
      <c r="UMO27" s="99"/>
      <c r="UMP27" s="99"/>
      <c r="UMQ27" s="99"/>
      <c r="UMR27" s="99"/>
      <c r="UMS27" s="99"/>
      <c r="UMT27" s="99"/>
      <c r="UMU27" s="99"/>
      <c r="UMV27" s="99"/>
      <c r="UMW27" s="99"/>
      <c r="UMX27" s="99"/>
      <c r="UMY27" s="99"/>
      <c r="UMZ27" s="99"/>
      <c r="UNA27" s="99"/>
      <c r="UNB27" s="99"/>
      <c r="UNC27" s="99"/>
      <c r="UND27" s="99"/>
      <c r="UNE27" s="99"/>
      <c r="UNF27" s="99"/>
      <c r="UNG27" s="99"/>
      <c r="UNH27" s="99"/>
      <c r="UNI27" s="99"/>
      <c r="UNJ27" s="99"/>
      <c r="UNK27" s="99"/>
      <c r="UNL27" s="99"/>
      <c r="UNM27" s="99"/>
      <c r="UNN27" s="99"/>
      <c r="UNO27" s="99"/>
      <c r="UNP27" s="99"/>
      <c r="UNQ27" s="99"/>
      <c r="UNR27" s="99"/>
      <c r="UNS27" s="99"/>
      <c r="UNT27" s="99"/>
      <c r="UNU27" s="99"/>
      <c r="UNV27" s="99"/>
      <c r="UNW27" s="99"/>
      <c r="UNX27" s="99"/>
      <c r="UNY27" s="99"/>
      <c r="UNZ27" s="99"/>
      <c r="UOA27" s="99"/>
      <c r="UOB27" s="99"/>
      <c r="UOC27" s="99"/>
      <c r="UOD27" s="99"/>
      <c r="UOE27" s="99"/>
      <c r="UOF27" s="99"/>
      <c r="UOG27" s="99"/>
      <c r="UOH27" s="99"/>
      <c r="UOI27" s="99"/>
      <c r="UOJ27" s="99"/>
      <c r="UOK27" s="99"/>
      <c r="UOL27" s="99"/>
      <c r="UOM27" s="99"/>
      <c r="UON27" s="99"/>
      <c r="UOO27" s="99"/>
      <c r="UOP27" s="99"/>
      <c r="UOQ27" s="99"/>
      <c r="UOR27" s="99"/>
      <c r="UOS27" s="99"/>
      <c r="UOT27" s="99"/>
      <c r="UOU27" s="99"/>
      <c r="UOV27" s="99"/>
      <c r="UOW27" s="99"/>
      <c r="UOX27" s="99"/>
      <c r="UOY27" s="99"/>
      <c r="UOZ27" s="99"/>
      <c r="UPA27" s="99"/>
      <c r="UPB27" s="99"/>
      <c r="UPC27" s="99"/>
      <c r="UPD27" s="99"/>
      <c r="UPE27" s="99"/>
      <c r="UPF27" s="99"/>
      <c r="UPG27" s="99"/>
      <c r="UPH27" s="99"/>
      <c r="UPI27" s="99"/>
      <c r="UPJ27" s="99"/>
      <c r="UPK27" s="99"/>
      <c r="UPL27" s="99"/>
      <c r="UPM27" s="99"/>
      <c r="UPN27" s="99"/>
      <c r="UPO27" s="99"/>
      <c r="UPP27" s="99"/>
      <c r="UPQ27" s="99"/>
      <c r="UPR27" s="99"/>
      <c r="UPS27" s="99"/>
      <c r="UPT27" s="99"/>
      <c r="UPU27" s="99"/>
      <c r="UPV27" s="99"/>
      <c r="UPW27" s="99"/>
      <c r="UPX27" s="99"/>
      <c r="UPY27" s="99"/>
      <c r="UPZ27" s="99"/>
      <c r="UQA27" s="99"/>
      <c r="UQB27" s="99"/>
      <c r="UQC27" s="99"/>
      <c r="UQD27" s="99"/>
      <c r="UQE27" s="99"/>
      <c r="UQF27" s="99"/>
      <c r="UQG27" s="99"/>
      <c r="UQH27" s="99"/>
      <c r="UQI27" s="99"/>
      <c r="UQJ27" s="99"/>
      <c r="UQK27" s="99"/>
      <c r="UQL27" s="99"/>
      <c r="UQM27" s="99"/>
      <c r="UQN27" s="99"/>
      <c r="UQO27" s="99"/>
      <c r="UQP27" s="99"/>
      <c r="UQQ27" s="99"/>
      <c r="UQR27" s="99"/>
      <c r="UQS27" s="99"/>
      <c r="UQT27" s="99"/>
      <c r="UQU27" s="99"/>
      <c r="UQV27" s="99"/>
      <c r="UQW27" s="99"/>
      <c r="UQX27" s="99"/>
      <c r="UQY27" s="99"/>
      <c r="UQZ27" s="99"/>
      <c r="URA27" s="99"/>
      <c r="URB27" s="99"/>
      <c r="URC27" s="99"/>
      <c r="URD27" s="99"/>
      <c r="URE27" s="99"/>
      <c r="URF27" s="99"/>
      <c r="URG27" s="99"/>
      <c r="URH27" s="99"/>
      <c r="URI27" s="99"/>
      <c r="URJ27" s="99"/>
      <c r="URK27" s="99"/>
      <c r="URL27" s="99"/>
      <c r="URM27" s="99"/>
      <c r="URN27" s="99"/>
      <c r="URO27" s="99"/>
      <c r="URP27" s="99"/>
      <c r="URQ27" s="99"/>
      <c r="URR27" s="99"/>
      <c r="URS27" s="99"/>
      <c r="URT27" s="99"/>
      <c r="URU27" s="99"/>
      <c r="URV27" s="99"/>
      <c r="URW27" s="99"/>
      <c r="URX27" s="99"/>
      <c r="URY27" s="99"/>
      <c r="URZ27" s="99"/>
      <c r="USA27" s="99"/>
      <c r="USB27" s="99"/>
      <c r="USC27" s="99"/>
      <c r="USD27" s="99"/>
      <c r="USE27" s="99"/>
      <c r="USF27" s="99"/>
      <c r="USG27" s="99"/>
      <c r="USH27" s="99"/>
      <c r="USI27" s="99"/>
      <c r="USJ27" s="99"/>
      <c r="USK27" s="99"/>
      <c r="USL27" s="99"/>
      <c r="USM27" s="99"/>
      <c r="USN27" s="99"/>
      <c r="USO27" s="99"/>
      <c r="USP27" s="99"/>
      <c r="USQ27" s="99"/>
      <c r="USR27" s="99"/>
      <c r="USS27" s="99"/>
      <c r="UST27" s="99"/>
      <c r="USU27" s="99"/>
      <c r="USV27" s="99"/>
      <c r="USW27" s="99"/>
      <c r="USX27" s="99"/>
      <c r="USY27" s="99"/>
      <c r="USZ27" s="99"/>
      <c r="UTA27" s="99"/>
      <c r="UTB27" s="99"/>
      <c r="UTC27" s="99"/>
      <c r="UTD27" s="99"/>
      <c r="UTE27" s="99"/>
      <c r="UTF27" s="99"/>
      <c r="UTG27" s="99"/>
      <c r="UTH27" s="99"/>
      <c r="UTI27" s="99"/>
      <c r="UTJ27" s="99"/>
      <c r="UTK27" s="99"/>
      <c r="UTL27" s="99"/>
      <c r="UTM27" s="99"/>
      <c r="UTN27" s="99"/>
      <c r="UTO27" s="99"/>
      <c r="UTP27" s="99"/>
      <c r="UTQ27" s="99"/>
      <c r="UTR27" s="99"/>
      <c r="UTS27" s="99"/>
      <c r="UTT27" s="99"/>
      <c r="UTU27" s="99"/>
      <c r="UTV27" s="99"/>
      <c r="UTW27" s="99"/>
      <c r="UTX27" s="99"/>
      <c r="UTY27" s="99"/>
      <c r="UTZ27" s="99"/>
      <c r="UUA27" s="99"/>
      <c r="UUB27" s="99"/>
      <c r="UUC27" s="99"/>
      <c r="UUD27" s="99"/>
      <c r="UUE27" s="99"/>
      <c r="UUF27" s="99"/>
      <c r="UUG27" s="99"/>
      <c r="UUH27" s="99"/>
      <c r="UUI27" s="99"/>
      <c r="UUJ27" s="99"/>
      <c r="UUK27" s="99"/>
      <c r="UUL27" s="99"/>
      <c r="UUM27" s="99"/>
      <c r="UUN27" s="99"/>
      <c r="UUO27" s="99"/>
      <c r="UUP27" s="99"/>
      <c r="UUQ27" s="99"/>
      <c r="UUR27" s="99"/>
      <c r="UUS27" s="99"/>
      <c r="UUT27" s="99"/>
      <c r="UUU27" s="99"/>
      <c r="UUV27" s="99"/>
      <c r="UUW27" s="99"/>
      <c r="UUX27" s="99"/>
      <c r="UUY27" s="99"/>
      <c r="UUZ27" s="99"/>
      <c r="UVA27" s="99"/>
      <c r="UVB27" s="99"/>
      <c r="UVC27" s="99"/>
      <c r="UVD27" s="99"/>
      <c r="UVE27" s="99"/>
      <c r="UVF27" s="99"/>
      <c r="UVG27" s="99"/>
      <c r="UVH27" s="99"/>
      <c r="UVI27" s="99"/>
      <c r="UVJ27" s="99"/>
      <c r="UVK27" s="99"/>
      <c r="UVL27" s="99"/>
      <c r="UVM27" s="99"/>
      <c r="UVN27" s="99"/>
      <c r="UVO27" s="99"/>
      <c r="UVP27" s="99"/>
      <c r="UVQ27" s="99"/>
      <c r="UVR27" s="99"/>
      <c r="UVS27" s="99"/>
      <c r="UVT27" s="99"/>
      <c r="UVU27" s="99"/>
      <c r="UVV27" s="99"/>
      <c r="UVW27" s="99"/>
      <c r="UVX27" s="99"/>
      <c r="UVY27" s="99"/>
      <c r="UVZ27" s="99"/>
      <c r="UWA27" s="99"/>
      <c r="UWB27" s="99"/>
      <c r="UWC27" s="99"/>
      <c r="UWD27" s="99"/>
      <c r="UWE27" s="99"/>
      <c r="UWF27" s="99"/>
      <c r="UWG27" s="99"/>
      <c r="UWH27" s="99"/>
      <c r="UWI27" s="99"/>
      <c r="UWJ27" s="99"/>
      <c r="UWK27" s="99"/>
      <c r="UWL27" s="99"/>
      <c r="UWM27" s="99"/>
      <c r="UWN27" s="99"/>
      <c r="UWO27" s="99"/>
      <c r="UWP27" s="99"/>
      <c r="UWQ27" s="99"/>
      <c r="UWR27" s="99"/>
      <c r="UWS27" s="99"/>
      <c r="UWT27" s="99"/>
      <c r="UWU27" s="99"/>
      <c r="UWV27" s="99"/>
      <c r="UWW27" s="99"/>
      <c r="UWX27" s="99"/>
      <c r="UWY27" s="99"/>
      <c r="UWZ27" s="99"/>
      <c r="UXA27" s="99"/>
      <c r="UXB27" s="99"/>
      <c r="UXC27" s="99"/>
      <c r="UXD27" s="99"/>
      <c r="UXE27" s="99"/>
      <c r="UXF27" s="99"/>
      <c r="UXG27" s="99"/>
      <c r="UXH27" s="99"/>
      <c r="UXI27" s="99"/>
      <c r="UXJ27" s="99"/>
      <c r="UXK27" s="99"/>
      <c r="UXL27" s="99"/>
      <c r="UXM27" s="99"/>
      <c r="UXN27" s="99"/>
      <c r="UXO27" s="99"/>
      <c r="UXP27" s="99"/>
      <c r="UXQ27" s="99"/>
      <c r="UXR27" s="99"/>
      <c r="UXS27" s="99"/>
      <c r="UXT27" s="99"/>
      <c r="UXU27" s="99"/>
      <c r="UXV27" s="99"/>
      <c r="UXW27" s="99"/>
      <c r="UXX27" s="99"/>
      <c r="UXY27" s="99"/>
      <c r="UXZ27" s="99"/>
      <c r="UYA27" s="99"/>
      <c r="UYB27" s="99"/>
      <c r="UYC27" s="99"/>
      <c r="UYD27" s="99"/>
      <c r="UYE27" s="99"/>
      <c r="UYF27" s="99"/>
      <c r="UYG27" s="99"/>
      <c r="UYH27" s="99"/>
      <c r="UYI27" s="99"/>
      <c r="UYJ27" s="99"/>
      <c r="UYK27" s="99"/>
      <c r="UYL27" s="99"/>
      <c r="UYM27" s="99"/>
      <c r="UYN27" s="99"/>
      <c r="UYO27" s="99"/>
      <c r="UYP27" s="99"/>
      <c r="UYQ27" s="99"/>
      <c r="UYR27" s="99"/>
      <c r="UYS27" s="99"/>
      <c r="UYT27" s="99"/>
      <c r="UYU27" s="99"/>
      <c r="UYV27" s="99"/>
      <c r="UYW27" s="99"/>
      <c r="UYX27" s="99"/>
      <c r="UYY27" s="99"/>
      <c r="UYZ27" s="99"/>
      <c r="UZA27" s="99"/>
      <c r="UZB27" s="99"/>
      <c r="UZC27" s="99"/>
      <c r="UZD27" s="99"/>
      <c r="UZE27" s="99"/>
      <c r="UZF27" s="99"/>
      <c r="UZG27" s="99"/>
      <c r="UZH27" s="99"/>
      <c r="UZI27" s="99"/>
      <c r="UZJ27" s="99"/>
      <c r="UZK27" s="99"/>
      <c r="UZL27" s="99"/>
      <c r="UZM27" s="99"/>
      <c r="UZN27" s="99"/>
      <c r="UZO27" s="99"/>
      <c r="UZP27" s="99"/>
      <c r="UZQ27" s="99"/>
      <c r="UZR27" s="99"/>
      <c r="UZS27" s="99"/>
      <c r="UZT27" s="99"/>
      <c r="UZU27" s="99"/>
      <c r="UZV27" s="99"/>
      <c r="UZW27" s="99"/>
      <c r="UZX27" s="99"/>
      <c r="UZY27" s="99"/>
      <c r="UZZ27" s="99"/>
      <c r="VAA27" s="99"/>
      <c r="VAB27" s="99"/>
      <c r="VAC27" s="99"/>
      <c r="VAD27" s="99"/>
      <c r="VAE27" s="99"/>
      <c r="VAF27" s="99"/>
      <c r="VAG27" s="99"/>
      <c r="VAH27" s="99"/>
      <c r="VAI27" s="99"/>
      <c r="VAJ27" s="99"/>
      <c r="VAK27" s="99"/>
      <c r="VAL27" s="99"/>
      <c r="VAM27" s="99"/>
      <c r="VAN27" s="99"/>
      <c r="VAO27" s="99"/>
      <c r="VAP27" s="99"/>
      <c r="VAQ27" s="99"/>
      <c r="VAR27" s="99"/>
      <c r="VAS27" s="99"/>
      <c r="VAT27" s="99"/>
      <c r="VAU27" s="99"/>
      <c r="VAV27" s="99"/>
      <c r="VAW27" s="99"/>
      <c r="VAX27" s="99"/>
      <c r="VAY27" s="99"/>
      <c r="VAZ27" s="99"/>
      <c r="VBA27" s="99"/>
      <c r="VBB27" s="99"/>
      <c r="VBC27" s="99"/>
      <c r="VBD27" s="99"/>
      <c r="VBE27" s="99"/>
      <c r="VBF27" s="99"/>
      <c r="VBG27" s="99"/>
      <c r="VBH27" s="99"/>
      <c r="VBI27" s="99"/>
      <c r="VBJ27" s="99"/>
      <c r="VBK27" s="99"/>
      <c r="VBL27" s="99"/>
      <c r="VBM27" s="99"/>
      <c r="VBN27" s="99"/>
      <c r="VBO27" s="99"/>
      <c r="VBP27" s="99"/>
      <c r="VBQ27" s="99"/>
      <c r="VBR27" s="99"/>
      <c r="VBS27" s="99"/>
      <c r="VBT27" s="99"/>
      <c r="VBU27" s="99"/>
      <c r="VBV27" s="99"/>
      <c r="VBW27" s="99"/>
      <c r="VBX27" s="99"/>
      <c r="VBY27" s="99"/>
      <c r="VBZ27" s="99"/>
      <c r="VCA27" s="99"/>
      <c r="VCB27" s="99"/>
      <c r="VCC27" s="99"/>
      <c r="VCD27" s="99"/>
      <c r="VCE27" s="99"/>
      <c r="VCF27" s="99"/>
      <c r="VCG27" s="99"/>
      <c r="VCH27" s="99"/>
      <c r="VCI27" s="99"/>
      <c r="VCJ27" s="99"/>
      <c r="VCK27" s="99"/>
      <c r="VCL27" s="99"/>
      <c r="VCM27" s="99"/>
      <c r="VCN27" s="99"/>
      <c r="VCO27" s="99"/>
      <c r="VCP27" s="99"/>
      <c r="VCQ27" s="99"/>
      <c r="VCR27" s="99"/>
      <c r="VCS27" s="99"/>
      <c r="VCT27" s="99"/>
      <c r="VCU27" s="99"/>
      <c r="VCV27" s="99"/>
      <c r="VCW27" s="99"/>
      <c r="VCX27" s="99"/>
      <c r="VCY27" s="99"/>
      <c r="VCZ27" s="99"/>
      <c r="VDA27" s="99"/>
      <c r="VDB27" s="99"/>
      <c r="VDC27" s="99"/>
      <c r="VDD27" s="99"/>
      <c r="VDE27" s="99"/>
      <c r="VDF27" s="99"/>
      <c r="VDG27" s="99"/>
      <c r="VDH27" s="99"/>
      <c r="VDI27" s="99"/>
      <c r="VDJ27" s="99"/>
      <c r="VDK27" s="99"/>
      <c r="VDL27" s="99"/>
      <c r="VDM27" s="99"/>
      <c r="VDN27" s="99"/>
      <c r="VDO27" s="99"/>
      <c r="VDP27" s="99"/>
      <c r="VDQ27" s="99"/>
      <c r="VDR27" s="99"/>
      <c r="VDS27" s="99"/>
      <c r="VDT27" s="99"/>
      <c r="VDU27" s="99"/>
      <c r="VDV27" s="99"/>
      <c r="VDW27" s="99"/>
      <c r="VDX27" s="99"/>
      <c r="VDY27" s="99"/>
      <c r="VDZ27" s="99"/>
      <c r="VEA27" s="99"/>
      <c r="VEB27" s="99"/>
      <c r="VEC27" s="99"/>
      <c r="VED27" s="99"/>
      <c r="VEE27" s="99"/>
      <c r="VEF27" s="99"/>
      <c r="VEG27" s="99"/>
      <c r="VEH27" s="99"/>
      <c r="VEI27" s="99"/>
      <c r="VEJ27" s="99"/>
      <c r="VEK27" s="99"/>
      <c r="VEL27" s="99"/>
      <c r="VEM27" s="99"/>
      <c r="VEN27" s="99"/>
      <c r="VEO27" s="99"/>
      <c r="VEP27" s="99"/>
      <c r="VEQ27" s="99"/>
      <c r="VER27" s="99"/>
      <c r="VES27" s="99"/>
      <c r="VET27" s="99"/>
      <c r="VEU27" s="99"/>
      <c r="VEV27" s="99"/>
      <c r="VEW27" s="99"/>
      <c r="VEX27" s="99"/>
      <c r="VEY27" s="99"/>
      <c r="VEZ27" s="99"/>
      <c r="VFA27" s="99"/>
      <c r="VFB27" s="99"/>
      <c r="VFC27" s="99"/>
      <c r="VFD27" s="99"/>
      <c r="VFE27" s="99"/>
      <c r="VFF27" s="99"/>
      <c r="VFG27" s="99"/>
      <c r="VFH27" s="99"/>
      <c r="VFI27" s="99"/>
      <c r="VFJ27" s="99"/>
      <c r="VFK27" s="99"/>
      <c r="VFL27" s="99"/>
      <c r="VFM27" s="99"/>
      <c r="VFN27" s="99"/>
      <c r="VFO27" s="99"/>
      <c r="VFP27" s="99"/>
      <c r="VFQ27" s="99"/>
      <c r="VFR27" s="99"/>
      <c r="VFS27" s="99"/>
      <c r="VFT27" s="99"/>
      <c r="VFU27" s="99"/>
      <c r="VFV27" s="99"/>
      <c r="VFW27" s="99"/>
      <c r="VFX27" s="99"/>
      <c r="VFY27" s="99"/>
      <c r="VFZ27" s="99"/>
      <c r="VGA27" s="99"/>
      <c r="VGB27" s="99"/>
      <c r="VGC27" s="99"/>
      <c r="VGD27" s="99"/>
      <c r="VGE27" s="99"/>
      <c r="VGF27" s="99"/>
      <c r="VGG27" s="99"/>
      <c r="VGH27" s="99"/>
      <c r="VGI27" s="99"/>
      <c r="VGJ27" s="99"/>
      <c r="VGK27" s="99"/>
      <c r="VGL27" s="99"/>
      <c r="VGM27" s="99"/>
      <c r="VGN27" s="99"/>
      <c r="VGO27" s="99"/>
      <c r="VGP27" s="99"/>
      <c r="VGQ27" s="99"/>
      <c r="VGR27" s="99"/>
      <c r="VGS27" s="99"/>
      <c r="VGT27" s="99"/>
      <c r="VGU27" s="99"/>
      <c r="VGV27" s="99"/>
      <c r="VGW27" s="99"/>
      <c r="VGX27" s="99"/>
      <c r="VGY27" s="99"/>
      <c r="VGZ27" s="99"/>
      <c r="VHA27" s="99"/>
      <c r="VHB27" s="99"/>
      <c r="VHC27" s="99"/>
      <c r="VHD27" s="99"/>
      <c r="VHE27" s="99"/>
      <c r="VHF27" s="99"/>
      <c r="VHG27" s="99"/>
      <c r="VHH27" s="99"/>
      <c r="VHI27" s="99"/>
      <c r="VHJ27" s="99"/>
      <c r="VHK27" s="99"/>
      <c r="VHL27" s="99"/>
      <c r="VHM27" s="99"/>
      <c r="VHN27" s="99"/>
      <c r="VHO27" s="99"/>
      <c r="VHP27" s="99"/>
      <c r="VHQ27" s="99"/>
      <c r="VHR27" s="99"/>
      <c r="VHS27" s="99"/>
      <c r="VHT27" s="99"/>
      <c r="VHU27" s="99"/>
      <c r="VHV27" s="99"/>
      <c r="VHW27" s="99"/>
      <c r="VHX27" s="99"/>
      <c r="VHY27" s="99"/>
      <c r="VHZ27" s="99"/>
      <c r="VIA27" s="99"/>
      <c r="VIB27" s="99"/>
      <c r="VIC27" s="99"/>
      <c r="VID27" s="99"/>
      <c r="VIE27" s="99"/>
      <c r="VIF27" s="99"/>
      <c r="VIG27" s="99"/>
      <c r="VIH27" s="99"/>
      <c r="VII27" s="99"/>
      <c r="VIJ27" s="99"/>
      <c r="VIK27" s="99"/>
      <c r="VIL27" s="99"/>
      <c r="VIM27" s="99"/>
      <c r="VIN27" s="99"/>
      <c r="VIO27" s="99"/>
      <c r="VIP27" s="99"/>
      <c r="VIQ27" s="99"/>
      <c r="VIR27" s="99"/>
      <c r="VIS27" s="99"/>
      <c r="VIT27" s="99"/>
      <c r="VIU27" s="99"/>
      <c r="VIV27" s="99"/>
      <c r="VIW27" s="99"/>
      <c r="VIX27" s="99"/>
      <c r="VIY27" s="99"/>
      <c r="VIZ27" s="99"/>
      <c r="VJA27" s="99"/>
      <c r="VJB27" s="99"/>
      <c r="VJC27" s="99"/>
      <c r="VJD27" s="99"/>
      <c r="VJE27" s="99"/>
      <c r="VJF27" s="99"/>
      <c r="VJG27" s="99"/>
      <c r="VJH27" s="99"/>
      <c r="VJI27" s="99"/>
      <c r="VJJ27" s="99"/>
      <c r="VJK27" s="99"/>
      <c r="VJL27" s="99"/>
      <c r="VJM27" s="99"/>
      <c r="VJN27" s="99"/>
      <c r="VJO27" s="99"/>
      <c r="VJP27" s="99"/>
      <c r="VJQ27" s="99"/>
      <c r="VJR27" s="99"/>
      <c r="VJS27" s="99"/>
      <c r="VJT27" s="99"/>
      <c r="VJU27" s="99"/>
      <c r="VJV27" s="99"/>
      <c r="VJW27" s="99"/>
      <c r="VJX27" s="99"/>
      <c r="VJY27" s="99"/>
      <c r="VJZ27" s="99"/>
      <c r="VKA27" s="99"/>
      <c r="VKB27" s="99"/>
      <c r="VKC27" s="99"/>
      <c r="VKD27" s="99"/>
      <c r="VKE27" s="99"/>
      <c r="VKF27" s="99"/>
      <c r="VKG27" s="99"/>
      <c r="VKH27" s="99"/>
      <c r="VKI27" s="99"/>
      <c r="VKJ27" s="99"/>
      <c r="VKK27" s="99"/>
      <c r="VKL27" s="99"/>
      <c r="VKM27" s="99"/>
      <c r="VKN27" s="99"/>
      <c r="VKO27" s="99"/>
      <c r="VKP27" s="99"/>
      <c r="VKQ27" s="99"/>
      <c r="VKR27" s="99"/>
      <c r="VKS27" s="99"/>
      <c r="VKT27" s="99"/>
      <c r="VKU27" s="99"/>
      <c r="VKV27" s="99"/>
      <c r="VKW27" s="99"/>
      <c r="VKX27" s="99"/>
      <c r="VKY27" s="99"/>
      <c r="VKZ27" s="99"/>
      <c r="VLA27" s="99"/>
      <c r="VLB27" s="99"/>
      <c r="VLC27" s="99"/>
      <c r="VLD27" s="99"/>
      <c r="VLE27" s="99"/>
      <c r="VLF27" s="99"/>
      <c r="VLG27" s="99"/>
      <c r="VLH27" s="99"/>
      <c r="VLI27" s="99"/>
      <c r="VLJ27" s="99"/>
      <c r="VLK27" s="99"/>
      <c r="VLL27" s="99"/>
      <c r="VLM27" s="99"/>
      <c r="VLN27" s="99"/>
      <c r="VLO27" s="99"/>
      <c r="VLP27" s="99"/>
      <c r="VLQ27" s="99"/>
      <c r="VLR27" s="99"/>
      <c r="VLS27" s="99"/>
      <c r="VLT27" s="99"/>
      <c r="VLU27" s="99"/>
      <c r="VLV27" s="99"/>
      <c r="VLW27" s="99"/>
      <c r="VLX27" s="99"/>
      <c r="VLY27" s="99"/>
      <c r="VLZ27" s="99"/>
      <c r="VMA27" s="99"/>
      <c r="VMB27" s="99"/>
      <c r="VMC27" s="99"/>
      <c r="VMD27" s="99"/>
      <c r="VME27" s="99"/>
      <c r="VMF27" s="99"/>
      <c r="VMG27" s="99"/>
      <c r="VMH27" s="99"/>
      <c r="VMI27" s="99"/>
      <c r="VMJ27" s="99"/>
      <c r="VMK27" s="99"/>
      <c r="VML27" s="99"/>
      <c r="VMM27" s="99"/>
      <c r="VMN27" s="99"/>
      <c r="VMO27" s="99"/>
      <c r="VMP27" s="99"/>
      <c r="VMQ27" s="99"/>
      <c r="VMR27" s="99"/>
      <c r="VMS27" s="99"/>
      <c r="VMT27" s="99"/>
      <c r="VMU27" s="99"/>
      <c r="VMV27" s="99"/>
      <c r="VMW27" s="99"/>
      <c r="VMX27" s="99"/>
      <c r="VMY27" s="99"/>
      <c r="VMZ27" s="99"/>
      <c r="VNA27" s="99"/>
      <c r="VNB27" s="99"/>
      <c r="VNC27" s="99"/>
      <c r="VND27" s="99"/>
      <c r="VNE27" s="99"/>
      <c r="VNF27" s="99"/>
      <c r="VNG27" s="99"/>
      <c r="VNH27" s="99"/>
      <c r="VNI27" s="99"/>
      <c r="VNJ27" s="99"/>
      <c r="VNK27" s="99"/>
      <c r="VNL27" s="99"/>
      <c r="VNM27" s="99"/>
      <c r="VNN27" s="99"/>
      <c r="VNO27" s="99"/>
      <c r="VNP27" s="99"/>
      <c r="VNQ27" s="99"/>
      <c r="VNR27" s="99"/>
      <c r="VNS27" s="99"/>
      <c r="VNT27" s="99"/>
      <c r="VNU27" s="99"/>
      <c r="VNV27" s="99"/>
      <c r="VNW27" s="99"/>
      <c r="VNX27" s="99"/>
      <c r="VNY27" s="99"/>
      <c r="VNZ27" s="99"/>
      <c r="VOA27" s="99"/>
      <c r="VOB27" s="99"/>
      <c r="VOC27" s="99"/>
      <c r="VOD27" s="99"/>
      <c r="VOE27" s="99"/>
      <c r="VOF27" s="99"/>
      <c r="VOG27" s="99"/>
      <c r="VOH27" s="99"/>
      <c r="VOI27" s="99"/>
      <c r="VOJ27" s="99"/>
      <c r="VOK27" s="99"/>
      <c r="VOL27" s="99"/>
      <c r="VOM27" s="99"/>
      <c r="VON27" s="99"/>
      <c r="VOO27" s="99"/>
      <c r="VOP27" s="99"/>
      <c r="VOQ27" s="99"/>
      <c r="VOR27" s="99"/>
      <c r="VOS27" s="99"/>
      <c r="VOT27" s="99"/>
      <c r="VOU27" s="99"/>
      <c r="VOV27" s="99"/>
      <c r="VOW27" s="99"/>
      <c r="VOX27" s="99"/>
      <c r="VOY27" s="99"/>
      <c r="VOZ27" s="99"/>
      <c r="VPA27" s="99"/>
      <c r="VPB27" s="99"/>
      <c r="VPC27" s="99"/>
      <c r="VPD27" s="99"/>
      <c r="VPE27" s="99"/>
      <c r="VPF27" s="99"/>
      <c r="VPG27" s="99"/>
      <c r="VPH27" s="99"/>
      <c r="VPI27" s="99"/>
      <c r="VPJ27" s="99"/>
      <c r="VPK27" s="99"/>
      <c r="VPL27" s="99"/>
      <c r="VPM27" s="99"/>
      <c r="VPN27" s="99"/>
      <c r="VPO27" s="99"/>
      <c r="VPP27" s="99"/>
      <c r="VPQ27" s="99"/>
      <c r="VPR27" s="99"/>
      <c r="VPS27" s="99"/>
      <c r="VPT27" s="99"/>
      <c r="VPU27" s="99"/>
      <c r="VPV27" s="99"/>
      <c r="VPW27" s="99"/>
      <c r="VPX27" s="99"/>
      <c r="VPY27" s="99"/>
      <c r="VPZ27" s="99"/>
      <c r="VQA27" s="99"/>
      <c r="VQB27" s="99"/>
      <c r="VQC27" s="99"/>
      <c r="VQD27" s="99"/>
      <c r="VQE27" s="99"/>
      <c r="VQF27" s="99"/>
      <c r="VQG27" s="99"/>
      <c r="VQH27" s="99"/>
      <c r="VQI27" s="99"/>
      <c r="VQJ27" s="99"/>
      <c r="VQK27" s="99"/>
      <c r="VQL27" s="99"/>
      <c r="VQM27" s="99"/>
      <c r="VQN27" s="99"/>
      <c r="VQO27" s="99"/>
      <c r="VQP27" s="99"/>
      <c r="VQQ27" s="99"/>
      <c r="VQR27" s="99"/>
      <c r="VQS27" s="99"/>
      <c r="VQT27" s="99"/>
      <c r="VQU27" s="99"/>
      <c r="VQV27" s="99"/>
      <c r="VQW27" s="99"/>
      <c r="VQX27" s="99"/>
      <c r="VQY27" s="99"/>
      <c r="VQZ27" s="99"/>
      <c r="VRA27" s="99"/>
      <c r="VRB27" s="99"/>
      <c r="VRC27" s="99"/>
      <c r="VRD27" s="99"/>
      <c r="VRE27" s="99"/>
      <c r="VRF27" s="99"/>
      <c r="VRG27" s="99"/>
      <c r="VRH27" s="99"/>
      <c r="VRI27" s="99"/>
      <c r="VRJ27" s="99"/>
      <c r="VRK27" s="99"/>
      <c r="VRL27" s="99"/>
      <c r="VRM27" s="99"/>
      <c r="VRN27" s="99"/>
      <c r="VRO27" s="99"/>
      <c r="VRP27" s="99"/>
      <c r="VRQ27" s="99"/>
      <c r="VRR27" s="99"/>
      <c r="VRS27" s="99"/>
      <c r="VRT27" s="99"/>
      <c r="VRU27" s="99"/>
      <c r="VRV27" s="99"/>
      <c r="VRW27" s="99"/>
      <c r="VRX27" s="99"/>
      <c r="VRY27" s="99"/>
      <c r="VRZ27" s="99"/>
      <c r="VSA27" s="99"/>
      <c r="VSB27" s="99"/>
      <c r="VSC27" s="99"/>
      <c r="VSD27" s="99"/>
      <c r="VSE27" s="99"/>
      <c r="VSF27" s="99"/>
      <c r="VSG27" s="99"/>
      <c r="VSH27" s="99"/>
      <c r="VSI27" s="99"/>
      <c r="VSJ27" s="99"/>
      <c r="VSK27" s="99"/>
      <c r="VSL27" s="99"/>
      <c r="VSM27" s="99"/>
      <c r="VSN27" s="99"/>
      <c r="VSO27" s="99"/>
      <c r="VSP27" s="99"/>
      <c r="VSQ27" s="99"/>
      <c r="VSR27" s="99"/>
      <c r="VSS27" s="99"/>
      <c r="VST27" s="99"/>
      <c r="VSU27" s="99"/>
      <c r="VSV27" s="99"/>
      <c r="VSW27" s="99"/>
      <c r="VSX27" s="99"/>
      <c r="VSY27" s="99"/>
      <c r="VSZ27" s="99"/>
      <c r="VTA27" s="99"/>
      <c r="VTB27" s="99"/>
      <c r="VTC27" s="99"/>
      <c r="VTD27" s="99"/>
      <c r="VTE27" s="99"/>
      <c r="VTF27" s="99"/>
      <c r="VTG27" s="99"/>
      <c r="VTH27" s="99"/>
      <c r="VTI27" s="99"/>
      <c r="VTJ27" s="99"/>
      <c r="VTK27" s="99"/>
      <c r="VTL27" s="99"/>
      <c r="VTM27" s="99"/>
      <c r="VTN27" s="99"/>
      <c r="VTO27" s="99"/>
      <c r="VTP27" s="99"/>
      <c r="VTQ27" s="99"/>
      <c r="VTR27" s="99"/>
      <c r="VTS27" s="99"/>
      <c r="VTT27" s="99"/>
      <c r="VTU27" s="99"/>
      <c r="VTV27" s="99"/>
      <c r="VTW27" s="99"/>
      <c r="VTX27" s="99"/>
      <c r="VTY27" s="99"/>
      <c r="VTZ27" s="99"/>
      <c r="VUA27" s="99"/>
      <c r="VUB27" s="99"/>
      <c r="VUC27" s="99"/>
      <c r="VUD27" s="99"/>
      <c r="VUE27" s="99"/>
      <c r="VUF27" s="99"/>
      <c r="VUG27" s="99"/>
      <c r="VUH27" s="99"/>
      <c r="VUI27" s="99"/>
      <c r="VUJ27" s="99"/>
      <c r="VUK27" s="99"/>
      <c r="VUL27" s="99"/>
      <c r="VUM27" s="99"/>
      <c r="VUN27" s="99"/>
      <c r="VUO27" s="99"/>
      <c r="VUP27" s="99"/>
      <c r="VUQ27" s="99"/>
      <c r="VUR27" s="99"/>
      <c r="VUS27" s="99"/>
      <c r="VUT27" s="99"/>
      <c r="VUU27" s="99"/>
      <c r="VUV27" s="99"/>
      <c r="VUW27" s="99"/>
      <c r="VUX27" s="99"/>
      <c r="VUY27" s="99"/>
      <c r="VUZ27" s="99"/>
      <c r="VVA27" s="99"/>
      <c r="VVB27" s="99"/>
      <c r="VVC27" s="99"/>
      <c r="VVD27" s="99"/>
      <c r="VVE27" s="99"/>
      <c r="VVF27" s="99"/>
      <c r="VVG27" s="99"/>
      <c r="VVH27" s="99"/>
      <c r="VVI27" s="99"/>
      <c r="VVJ27" s="99"/>
      <c r="VVK27" s="99"/>
      <c r="VVL27" s="99"/>
      <c r="VVM27" s="99"/>
      <c r="VVN27" s="99"/>
      <c r="VVO27" s="99"/>
      <c r="VVP27" s="99"/>
      <c r="VVQ27" s="99"/>
      <c r="VVR27" s="99"/>
      <c r="VVS27" s="99"/>
      <c r="VVT27" s="99"/>
      <c r="VVU27" s="99"/>
      <c r="VVV27" s="99"/>
      <c r="VVW27" s="99"/>
      <c r="VVX27" s="99"/>
      <c r="VVY27" s="99"/>
      <c r="VVZ27" s="99"/>
      <c r="VWA27" s="99"/>
      <c r="VWB27" s="99"/>
      <c r="VWC27" s="99"/>
      <c r="VWD27" s="99"/>
      <c r="VWE27" s="99"/>
      <c r="VWF27" s="99"/>
      <c r="VWG27" s="99"/>
      <c r="VWH27" s="99"/>
      <c r="VWI27" s="99"/>
      <c r="VWJ27" s="99"/>
      <c r="VWK27" s="99"/>
      <c r="VWL27" s="99"/>
      <c r="VWM27" s="99"/>
      <c r="VWN27" s="99"/>
      <c r="VWO27" s="99"/>
      <c r="VWP27" s="99"/>
      <c r="VWQ27" s="99"/>
      <c r="VWR27" s="99"/>
      <c r="VWS27" s="99"/>
      <c r="VWT27" s="99"/>
      <c r="VWU27" s="99"/>
      <c r="VWV27" s="99"/>
      <c r="VWW27" s="99"/>
      <c r="VWX27" s="99"/>
      <c r="VWY27" s="99"/>
      <c r="VWZ27" s="99"/>
      <c r="VXA27" s="99"/>
      <c r="VXB27" s="99"/>
      <c r="VXC27" s="99"/>
      <c r="VXD27" s="99"/>
      <c r="VXE27" s="99"/>
      <c r="VXF27" s="99"/>
      <c r="VXG27" s="99"/>
      <c r="VXH27" s="99"/>
      <c r="VXI27" s="99"/>
      <c r="VXJ27" s="99"/>
      <c r="VXK27" s="99"/>
      <c r="VXL27" s="99"/>
      <c r="VXM27" s="99"/>
      <c r="VXN27" s="99"/>
      <c r="VXO27" s="99"/>
      <c r="VXP27" s="99"/>
      <c r="VXQ27" s="99"/>
      <c r="VXR27" s="99"/>
      <c r="VXS27" s="99"/>
      <c r="VXT27" s="99"/>
      <c r="VXU27" s="99"/>
      <c r="VXV27" s="99"/>
      <c r="VXW27" s="99"/>
      <c r="VXX27" s="99"/>
      <c r="VXY27" s="99"/>
      <c r="VXZ27" s="99"/>
      <c r="VYA27" s="99"/>
      <c r="VYB27" s="99"/>
      <c r="VYC27" s="99"/>
      <c r="VYD27" s="99"/>
      <c r="VYE27" s="99"/>
      <c r="VYF27" s="99"/>
      <c r="VYG27" s="99"/>
      <c r="VYH27" s="99"/>
      <c r="VYI27" s="99"/>
      <c r="VYJ27" s="99"/>
      <c r="VYK27" s="99"/>
      <c r="VYL27" s="99"/>
      <c r="VYM27" s="99"/>
      <c r="VYN27" s="99"/>
      <c r="VYO27" s="99"/>
      <c r="VYP27" s="99"/>
      <c r="VYQ27" s="99"/>
      <c r="VYR27" s="99"/>
      <c r="VYS27" s="99"/>
      <c r="VYT27" s="99"/>
      <c r="VYU27" s="99"/>
      <c r="VYV27" s="99"/>
      <c r="VYW27" s="99"/>
      <c r="VYX27" s="99"/>
      <c r="VYY27" s="99"/>
      <c r="VYZ27" s="99"/>
      <c r="VZA27" s="99"/>
      <c r="VZB27" s="99"/>
      <c r="VZC27" s="99"/>
      <c r="VZD27" s="99"/>
      <c r="VZE27" s="99"/>
      <c r="VZF27" s="99"/>
      <c r="VZG27" s="99"/>
      <c r="VZH27" s="99"/>
      <c r="VZI27" s="99"/>
      <c r="VZJ27" s="99"/>
      <c r="VZK27" s="99"/>
      <c r="VZL27" s="99"/>
      <c r="VZM27" s="99"/>
      <c r="VZN27" s="99"/>
      <c r="VZO27" s="99"/>
      <c r="VZP27" s="99"/>
      <c r="VZQ27" s="99"/>
      <c r="VZR27" s="99"/>
      <c r="VZS27" s="99"/>
      <c r="VZT27" s="99"/>
      <c r="VZU27" s="99"/>
      <c r="VZV27" s="99"/>
      <c r="VZW27" s="99"/>
      <c r="VZX27" s="99"/>
      <c r="VZY27" s="99"/>
      <c r="VZZ27" s="99"/>
      <c r="WAA27" s="99"/>
      <c r="WAB27" s="99"/>
      <c r="WAC27" s="99"/>
      <c r="WAD27" s="99"/>
      <c r="WAE27" s="99"/>
      <c r="WAF27" s="99"/>
      <c r="WAG27" s="99"/>
      <c r="WAH27" s="99"/>
      <c r="WAI27" s="99"/>
      <c r="WAJ27" s="99"/>
      <c r="WAK27" s="99"/>
      <c r="WAL27" s="99"/>
      <c r="WAM27" s="99"/>
      <c r="WAN27" s="99"/>
      <c r="WAO27" s="99"/>
      <c r="WAP27" s="99"/>
      <c r="WAQ27" s="99"/>
      <c r="WAR27" s="99"/>
      <c r="WAS27" s="99"/>
      <c r="WAT27" s="99"/>
      <c r="WAU27" s="99"/>
      <c r="WAV27" s="99"/>
      <c r="WAW27" s="99"/>
      <c r="WAX27" s="99"/>
      <c r="WAY27" s="99"/>
      <c r="WAZ27" s="99"/>
      <c r="WBA27" s="99"/>
      <c r="WBB27" s="99"/>
      <c r="WBC27" s="99"/>
      <c r="WBD27" s="99"/>
      <c r="WBE27" s="99"/>
      <c r="WBF27" s="99"/>
      <c r="WBG27" s="99"/>
      <c r="WBH27" s="99"/>
      <c r="WBI27" s="99"/>
      <c r="WBJ27" s="99"/>
      <c r="WBK27" s="99"/>
      <c r="WBL27" s="99"/>
      <c r="WBM27" s="99"/>
      <c r="WBN27" s="99"/>
      <c r="WBO27" s="99"/>
      <c r="WBP27" s="99"/>
      <c r="WBQ27" s="99"/>
      <c r="WBR27" s="99"/>
      <c r="WBS27" s="99"/>
      <c r="WBT27" s="99"/>
      <c r="WBU27" s="99"/>
      <c r="WBV27" s="99"/>
      <c r="WBW27" s="99"/>
      <c r="WBX27" s="99"/>
      <c r="WBY27" s="99"/>
      <c r="WBZ27" s="99"/>
      <c r="WCA27" s="99"/>
      <c r="WCB27" s="99"/>
      <c r="WCC27" s="99"/>
      <c r="WCD27" s="99"/>
      <c r="WCE27" s="99"/>
      <c r="WCF27" s="99"/>
      <c r="WCG27" s="99"/>
      <c r="WCH27" s="99"/>
      <c r="WCI27" s="99"/>
      <c r="WCJ27" s="99"/>
      <c r="WCK27" s="99"/>
      <c r="WCL27" s="99"/>
      <c r="WCM27" s="99"/>
      <c r="WCN27" s="99"/>
      <c r="WCO27" s="99"/>
      <c r="WCP27" s="99"/>
      <c r="WCQ27" s="99"/>
      <c r="WCR27" s="99"/>
      <c r="WCS27" s="99"/>
      <c r="WCT27" s="99"/>
      <c r="WCU27" s="99"/>
      <c r="WCV27" s="99"/>
      <c r="WCW27" s="99"/>
      <c r="WCX27" s="99"/>
      <c r="WCY27" s="99"/>
      <c r="WCZ27" s="99"/>
      <c r="WDA27" s="99"/>
      <c r="WDB27" s="99"/>
      <c r="WDC27" s="99"/>
      <c r="WDD27" s="99"/>
      <c r="WDE27" s="99"/>
      <c r="WDF27" s="99"/>
      <c r="WDG27" s="99"/>
      <c r="WDH27" s="99"/>
      <c r="WDI27" s="99"/>
      <c r="WDJ27" s="99"/>
      <c r="WDK27" s="99"/>
      <c r="WDL27" s="99"/>
      <c r="WDM27" s="99"/>
      <c r="WDN27" s="99"/>
      <c r="WDO27" s="99"/>
      <c r="WDP27" s="99"/>
      <c r="WDQ27" s="99"/>
      <c r="WDR27" s="99"/>
      <c r="WDS27" s="99"/>
      <c r="WDT27" s="99"/>
      <c r="WDU27" s="99"/>
      <c r="WDV27" s="99"/>
      <c r="WDW27" s="99"/>
      <c r="WDX27" s="99"/>
      <c r="WDY27" s="99"/>
      <c r="WDZ27" s="99"/>
      <c r="WEA27" s="99"/>
      <c r="WEB27" s="99"/>
      <c r="WEC27" s="99"/>
      <c r="WED27" s="99"/>
      <c r="WEE27" s="99"/>
      <c r="WEF27" s="99"/>
      <c r="WEG27" s="99"/>
      <c r="WEH27" s="99"/>
      <c r="WEI27" s="99"/>
      <c r="WEJ27" s="99"/>
      <c r="WEK27" s="99"/>
      <c r="WEL27" s="99"/>
      <c r="WEM27" s="99"/>
      <c r="WEN27" s="99"/>
      <c r="WEO27" s="99"/>
      <c r="WEP27" s="99"/>
      <c r="WEQ27" s="99"/>
      <c r="WER27" s="99"/>
      <c r="WES27" s="99"/>
      <c r="WET27" s="99"/>
      <c r="WEU27" s="99"/>
      <c r="WEV27" s="99"/>
      <c r="WEW27" s="99"/>
      <c r="WEX27" s="99"/>
      <c r="WEY27" s="99"/>
      <c r="WEZ27" s="99"/>
      <c r="WFA27" s="99"/>
      <c r="WFB27" s="99"/>
      <c r="WFC27" s="99"/>
      <c r="WFD27" s="99"/>
      <c r="WFE27" s="99"/>
      <c r="WFF27" s="99"/>
      <c r="WFG27" s="99"/>
      <c r="WFH27" s="99"/>
      <c r="WFI27" s="99"/>
      <c r="WFJ27" s="99"/>
      <c r="WFK27" s="99"/>
      <c r="WFL27" s="99"/>
      <c r="WFM27" s="99"/>
      <c r="WFN27" s="99"/>
      <c r="WFO27" s="99"/>
      <c r="WFP27" s="99"/>
      <c r="WFQ27" s="99"/>
      <c r="WFR27" s="99"/>
      <c r="WFS27" s="99"/>
      <c r="WFT27" s="99"/>
      <c r="WFU27" s="99"/>
      <c r="WFV27" s="99"/>
      <c r="WFW27" s="99"/>
      <c r="WFX27" s="99"/>
      <c r="WFY27" s="99"/>
      <c r="WFZ27" s="99"/>
      <c r="WGA27" s="99"/>
      <c r="WGB27" s="99"/>
      <c r="WGC27" s="99"/>
      <c r="WGD27" s="99"/>
      <c r="WGE27" s="99"/>
      <c r="WGF27" s="99"/>
      <c r="WGG27" s="99"/>
      <c r="WGH27" s="99"/>
      <c r="WGI27" s="99"/>
      <c r="WGJ27" s="99"/>
      <c r="WGK27" s="99"/>
      <c r="WGL27" s="99"/>
      <c r="WGM27" s="99"/>
      <c r="WGN27" s="99"/>
      <c r="WGO27" s="99"/>
      <c r="WGP27" s="99"/>
      <c r="WGQ27" s="99"/>
      <c r="WGR27" s="99"/>
      <c r="WGS27" s="99"/>
      <c r="WGT27" s="99"/>
      <c r="WGU27" s="99"/>
      <c r="WGV27" s="99"/>
      <c r="WGW27" s="99"/>
      <c r="WGX27" s="99"/>
      <c r="WGY27" s="99"/>
      <c r="WGZ27" s="99"/>
      <c r="WHA27" s="99"/>
      <c r="WHB27" s="99"/>
      <c r="WHC27" s="99"/>
      <c r="WHD27" s="99"/>
      <c r="WHE27" s="99"/>
      <c r="WHF27" s="99"/>
      <c r="WHG27" s="99"/>
      <c r="WHH27" s="99"/>
      <c r="WHI27" s="99"/>
      <c r="WHJ27" s="99"/>
      <c r="WHK27" s="99"/>
      <c r="WHL27" s="99"/>
      <c r="WHM27" s="99"/>
      <c r="WHN27" s="99"/>
      <c r="WHO27" s="99"/>
      <c r="WHP27" s="99"/>
      <c r="WHQ27" s="99"/>
      <c r="WHR27" s="99"/>
      <c r="WHS27" s="99"/>
      <c r="WHT27" s="99"/>
      <c r="WHU27" s="99"/>
      <c r="WHV27" s="99"/>
      <c r="WHW27" s="99"/>
      <c r="WHX27" s="99"/>
      <c r="WHY27" s="99"/>
      <c r="WHZ27" s="99"/>
      <c r="WIA27" s="99"/>
      <c r="WIB27" s="99"/>
      <c r="WIC27" s="99"/>
      <c r="WID27" s="99"/>
      <c r="WIE27" s="99"/>
      <c r="WIF27" s="99"/>
      <c r="WIG27" s="99"/>
      <c r="WIH27" s="99"/>
      <c r="WII27" s="99"/>
      <c r="WIJ27" s="99"/>
      <c r="WIK27" s="99"/>
      <c r="WIL27" s="99"/>
      <c r="WIM27" s="99"/>
      <c r="WIN27" s="99"/>
      <c r="WIO27" s="99"/>
      <c r="WIP27" s="99"/>
      <c r="WIQ27" s="99"/>
      <c r="WIR27" s="99"/>
      <c r="WIS27" s="99"/>
      <c r="WIT27" s="99"/>
      <c r="WIU27" s="99"/>
      <c r="WIV27" s="99"/>
      <c r="WIW27" s="99"/>
      <c r="WIX27" s="99"/>
      <c r="WIY27" s="99"/>
      <c r="WIZ27" s="99"/>
      <c r="WJA27" s="99"/>
      <c r="WJB27" s="99"/>
      <c r="WJC27" s="99"/>
      <c r="WJD27" s="99"/>
      <c r="WJE27" s="99"/>
      <c r="WJF27" s="99"/>
      <c r="WJG27" s="99"/>
      <c r="WJH27" s="99"/>
      <c r="WJI27" s="99"/>
      <c r="WJJ27" s="99"/>
      <c r="WJK27" s="99"/>
      <c r="WJL27" s="99"/>
      <c r="WJM27" s="99"/>
      <c r="WJN27" s="99"/>
      <c r="WJO27" s="99"/>
      <c r="WJP27" s="99"/>
      <c r="WJQ27" s="99"/>
      <c r="WJR27" s="99"/>
      <c r="WJS27" s="99"/>
      <c r="WJT27" s="99"/>
      <c r="WJU27" s="99"/>
      <c r="WJV27" s="99"/>
      <c r="WJW27" s="99"/>
      <c r="WJX27" s="99"/>
      <c r="WJY27" s="99"/>
      <c r="WJZ27" s="99"/>
      <c r="WKA27" s="99"/>
      <c r="WKB27" s="99"/>
      <c r="WKC27" s="99"/>
      <c r="WKD27" s="99"/>
      <c r="WKE27" s="99"/>
      <c r="WKF27" s="99"/>
      <c r="WKG27" s="99"/>
      <c r="WKH27" s="99"/>
      <c r="WKI27" s="99"/>
      <c r="WKJ27" s="99"/>
      <c r="WKK27" s="99"/>
      <c r="WKL27" s="99"/>
      <c r="WKM27" s="99"/>
      <c r="WKN27" s="99"/>
      <c r="WKO27" s="99"/>
      <c r="WKP27" s="99"/>
      <c r="WKQ27" s="99"/>
      <c r="WKR27" s="99"/>
      <c r="WKS27" s="99"/>
      <c r="WKT27" s="99"/>
      <c r="WKU27" s="99"/>
      <c r="WKV27" s="99"/>
      <c r="WKW27" s="99"/>
      <c r="WKX27" s="99"/>
      <c r="WKY27" s="99"/>
      <c r="WKZ27" s="99"/>
      <c r="WLA27" s="99"/>
      <c r="WLB27" s="99"/>
      <c r="WLC27" s="99"/>
      <c r="WLD27" s="99"/>
      <c r="WLE27" s="99"/>
      <c r="WLF27" s="99"/>
      <c r="WLG27" s="99"/>
      <c r="WLH27" s="99"/>
      <c r="WLI27" s="99"/>
      <c r="WLJ27" s="99"/>
      <c r="WLK27" s="99"/>
      <c r="WLL27" s="99"/>
      <c r="WLM27" s="99"/>
      <c r="WLN27" s="99"/>
      <c r="WLO27" s="99"/>
      <c r="WLP27" s="99"/>
      <c r="WLQ27" s="99"/>
      <c r="WLR27" s="99"/>
      <c r="WLS27" s="99"/>
      <c r="WLT27" s="99"/>
      <c r="WLU27" s="99"/>
      <c r="WLV27" s="99"/>
      <c r="WLW27" s="99"/>
      <c r="WLX27" s="99"/>
      <c r="WLY27" s="99"/>
      <c r="WLZ27" s="99"/>
      <c r="WMA27" s="99"/>
      <c r="WMB27" s="99"/>
      <c r="WMC27" s="99"/>
      <c r="WMD27" s="99"/>
      <c r="WME27" s="99"/>
      <c r="WMF27" s="99"/>
      <c r="WMG27" s="99"/>
      <c r="WMH27" s="99"/>
      <c r="WMI27" s="99"/>
      <c r="WMJ27" s="99"/>
      <c r="WMK27" s="99"/>
      <c r="WML27" s="99"/>
      <c r="WMM27" s="99"/>
      <c r="WMN27" s="99"/>
      <c r="WMO27" s="99"/>
      <c r="WMP27" s="99"/>
      <c r="WMQ27" s="99"/>
      <c r="WMR27" s="99"/>
      <c r="WMS27" s="99"/>
      <c r="WMT27" s="99"/>
      <c r="WMU27" s="99"/>
      <c r="WMV27" s="99"/>
      <c r="WMW27" s="99"/>
      <c r="WMX27" s="99"/>
      <c r="WMY27" s="99"/>
      <c r="WMZ27" s="99"/>
      <c r="WNA27" s="99"/>
      <c r="WNB27" s="99"/>
      <c r="WNC27" s="99"/>
      <c r="WND27" s="99"/>
      <c r="WNE27" s="99"/>
      <c r="WNF27" s="99"/>
      <c r="WNG27" s="99"/>
      <c r="WNH27" s="99"/>
      <c r="WNI27" s="99"/>
      <c r="WNJ27" s="99"/>
      <c r="WNK27" s="99"/>
      <c r="WNL27" s="99"/>
      <c r="WNM27" s="99"/>
      <c r="WNN27" s="99"/>
      <c r="WNO27" s="99"/>
      <c r="WNP27" s="99"/>
      <c r="WNQ27" s="99"/>
      <c r="WNR27" s="99"/>
      <c r="WNS27" s="99"/>
      <c r="WNT27" s="99"/>
      <c r="WNU27" s="99"/>
      <c r="WNV27" s="99"/>
      <c r="WNW27" s="99"/>
      <c r="WNX27" s="99"/>
      <c r="WNY27" s="99"/>
      <c r="WNZ27" s="99"/>
      <c r="WOA27" s="99"/>
      <c r="WOB27" s="99"/>
      <c r="WOC27" s="99"/>
      <c r="WOD27" s="99"/>
      <c r="WOE27" s="99"/>
      <c r="WOF27" s="99"/>
      <c r="WOG27" s="99"/>
      <c r="WOH27" s="99"/>
      <c r="WOI27" s="99"/>
      <c r="WOJ27" s="99"/>
      <c r="WOK27" s="99"/>
      <c r="WOL27" s="99"/>
      <c r="WOM27" s="99"/>
      <c r="WON27" s="99"/>
      <c r="WOO27" s="99"/>
      <c r="WOP27" s="99"/>
      <c r="WOQ27" s="99"/>
      <c r="WOR27" s="99"/>
      <c r="WOS27" s="99"/>
      <c r="WOT27" s="99"/>
      <c r="WOU27" s="99"/>
      <c r="WOV27" s="99"/>
      <c r="WOW27" s="99"/>
      <c r="WOX27" s="99"/>
      <c r="WOY27" s="99"/>
      <c r="WOZ27" s="99"/>
      <c r="WPA27" s="99"/>
      <c r="WPB27" s="99"/>
      <c r="WPC27" s="99"/>
      <c r="WPD27" s="99"/>
      <c r="WPE27" s="99"/>
      <c r="WPF27" s="99"/>
      <c r="WPG27" s="99"/>
      <c r="WPH27" s="99"/>
      <c r="WPI27" s="99"/>
      <c r="WPJ27" s="99"/>
      <c r="WPK27" s="99"/>
      <c r="WPL27" s="99"/>
      <c r="WPM27" s="99"/>
      <c r="WPN27" s="99"/>
      <c r="WPO27" s="99"/>
      <c r="WPP27" s="99"/>
      <c r="WPQ27" s="99"/>
      <c r="WPR27" s="99"/>
      <c r="WPS27" s="99"/>
      <c r="WPT27" s="99"/>
      <c r="WPU27" s="99"/>
      <c r="WPV27" s="99"/>
      <c r="WPW27" s="99"/>
      <c r="WPX27" s="99"/>
      <c r="WPY27" s="99"/>
      <c r="WPZ27" s="99"/>
      <c r="WQA27" s="99"/>
      <c r="WQB27" s="99"/>
      <c r="WQC27" s="99"/>
      <c r="WQD27" s="99"/>
      <c r="WQE27" s="99"/>
      <c r="WQF27" s="99"/>
      <c r="WQG27" s="99"/>
      <c r="WQH27" s="99"/>
      <c r="WQI27" s="99"/>
      <c r="WQJ27" s="99"/>
      <c r="WQK27" s="99"/>
      <c r="WQL27" s="99"/>
      <c r="WQM27" s="99"/>
      <c r="WQN27" s="99"/>
      <c r="WQO27" s="99"/>
      <c r="WQP27" s="99"/>
      <c r="WQQ27" s="99"/>
      <c r="WQR27" s="99"/>
      <c r="WQS27" s="99"/>
      <c r="WQT27" s="99"/>
      <c r="WQU27" s="99"/>
      <c r="WQV27" s="99"/>
      <c r="WQW27" s="99"/>
      <c r="WQX27" s="99"/>
      <c r="WQY27" s="99"/>
      <c r="WQZ27" s="99"/>
      <c r="WRA27" s="99"/>
      <c r="WRB27" s="99"/>
      <c r="WRC27" s="99"/>
      <c r="WRD27" s="99"/>
      <c r="WRE27" s="99"/>
      <c r="WRF27" s="99"/>
      <c r="WRG27" s="99"/>
      <c r="WRH27" s="99"/>
      <c r="WRI27" s="99"/>
      <c r="WRJ27" s="99"/>
      <c r="WRK27" s="99"/>
      <c r="WRL27" s="99"/>
      <c r="WRM27" s="99"/>
      <c r="WRN27" s="99"/>
      <c r="WRO27" s="99"/>
      <c r="WRP27" s="99"/>
      <c r="WRQ27" s="99"/>
      <c r="WRR27" s="99"/>
      <c r="WRS27" s="99"/>
      <c r="WRT27" s="99"/>
      <c r="WRU27" s="99"/>
      <c r="WRV27" s="99"/>
      <c r="WRW27" s="99"/>
      <c r="WRX27" s="99"/>
      <c r="WRY27" s="99"/>
      <c r="WRZ27" s="99"/>
      <c r="WSA27" s="99"/>
      <c r="WSB27" s="99"/>
      <c r="WSC27" s="99"/>
      <c r="WSD27" s="99"/>
      <c r="WSE27" s="99"/>
      <c r="WSF27" s="99"/>
      <c r="WSG27" s="99"/>
      <c r="WSH27" s="99"/>
      <c r="WSI27" s="99"/>
      <c r="WSJ27" s="99"/>
      <c r="WSK27" s="99"/>
      <c r="WSL27" s="99"/>
      <c r="WSM27" s="99"/>
      <c r="WSN27" s="99"/>
      <c r="WSO27" s="99"/>
      <c r="WSP27" s="99"/>
      <c r="WSQ27" s="99"/>
      <c r="WSR27" s="99"/>
      <c r="WSS27" s="99"/>
      <c r="WST27" s="99"/>
      <c r="WSU27" s="99"/>
      <c r="WSV27" s="99"/>
      <c r="WSW27" s="99"/>
      <c r="WSX27" s="99"/>
      <c r="WSY27" s="99"/>
      <c r="WSZ27" s="99"/>
      <c r="WTA27" s="99"/>
      <c r="WTB27" s="99"/>
      <c r="WTC27" s="99"/>
      <c r="WTD27" s="99"/>
      <c r="WTE27" s="99"/>
      <c r="WTF27" s="99"/>
      <c r="WTG27" s="99"/>
      <c r="WTH27" s="99"/>
      <c r="WTI27" s="99"/>
      <c r="WTJ27" s="99"/>
      <c r="WTK27" s="99"/>
      <c r="WTL27" s="99"/>
      <c r="WTM27" s="99"/>
      <c r="WTN27" s="99"/>
      <c r="WTO27" s="99"/>
      <c r="WTP27" s="99"/>
      <c r="WTQ27" s="99"/>
      <c r="WTR27" s="99"/>
      <c r="WTS27" s="99"/>
      <c r="WTT27" s="99"/>
      <c r="WTU27" s="99"/>
      <c r="WTV27" s="99"/>
      <c r="WTW27" s="99"/>
      <c r="WTX27" s="99"/>
      <c r="WTY27" s="99"/>
      <c r="WTZ27" s="99"/>
      <c r="WUA27" s="99"/>
      <c r="WUB27" s="99"/>
      <c r="WUC27" s="99"/>
      <c r="WUD27" s="99"/>
      <c r="WUE27" s="99"/>
      <c r="WUF27" s="99"/>
      <c r="WUG27" s="99"/>
      <c r="WUH27" s="99"/>
      <c r="WUI27" s="99"/>
      <c r="WUJ27" s="99"/>
      <c r="WUK27" s="99"/>
      <c r="WUL27" s="99"/>
      <c r="WUM27" s="99"/>
      <c r="WUN27" s="99"/>
      <c r="WUO27" s="99"/>
      <c r="WUP27" s="99"/>
      <c r="WUQ27" s="99"/>
      <c r="WUR27" s="99"/>
      <c r="WUS27" s="99"/>
      <c r="WUT27" s="99"/>
      <c r="WUU27" s="99"/>
      <c r="WUV27" s="99"/>
      <c r="WUW27" s="99"/>
      <c r="WUX27" s="99"/>
      <c r="WUY27" s="99"/>
      <c r="WUZ27" s="99"/>
      <c r="WVA27" s="99"/>
      <c r="WVB27" s="99"/>
      <c r="WVC27" s="99"/>
      <c r="WVD27" s="99"/>
      <c r="WVE27" s="99"/>
      <c r="WVF27" s="99"/>
      <c r="WVG27" s="99"/>
      <c r="WVH27" s="99"/>
      <c r="WVI27" s="99"/>
      <c r="WVJ27" s="99"/>
      <c r="WVK27" s="99"/>
      <c r="WVL27" s="99"/>
      <c r="WVM27" s="99"/>
      <c r="WVN27" s="99"/>
      <c r="WVO27" s="99"/>
      <c r="WVP27" s="99"/>
      <c r="WVQ27" s="99"/>
      <c r="WVR27" s="99"/>
      <c r="WVS27" s="99"/>
      <c r="WVT27" s="99"/>
      <c r="WVU27" s="99"/>
      <c r="WVV27" s="99"/>
      <c r="WVW27" s="99"/>
      <c r="WVX27" s="99"/>
      <c r="WVY27" s="99"/>
      <c r="WVZ27" s="99"/>
      <c r="WWA27" s="99"/>
      <c r="WWB27" s="99"/>
      <c r="WWC27" s="99"/>
      <c r="WWD27" s="99"/>
      <c r="WWE27" s="99"/>
      <c r="WWF27" s="99"/>
      <c r="WWG27" s="99"/>
      <c r="WWH27" s="99"/>
      <c r="WWI27" s="99"/>
      <c r="WWJ27" s="99"/>
      <c r="WWK27" s="99"/>
      <c r="WWL27" s="99"/>
      <c r="WWM27" s="99"/>
      <c r="WWN27" s="99"/>
      <c r="WWO27" s="99"/>
      <c r="WWP27" s="99"/>
      <c r="WWQ27" s="99"/>
      <c r="WWR27" s="99"/>
      <c r="WWS27" s="99"/>
      <c r="WWT27" s="99"/>
      <c r="WWU27" s="99"/>
      <c r="WWV27" s="99"/>
      <c r="WWW27" s="99"/>
      <c r="WWX27" s="99"/>
      <c r="WWY27" s="99"/>
      <c r="WWZ27" s="99"/>
      <c r="WXA27" s="99"/>
      <c r="WXB27" s="99"/>
      <c r="WXC27" s="99"/>
      <c r="WXD27" s="99"/>
      <c r="WXE27" s="99"/>
      <c r="WXF27" s="99"/>
      <c r="WXG27" s="99"/>
      <c r="WXH27" s="99"/>
      <c r="WXI27" s="99"/>
      <c r="WXJ27" s="99"/>
      <c r="WXK27" s="99"/>
      <c r="WXL27" s="99"/>
      <c r="WXM27" s="99"/>
      <c r="WXN27" s="99"/>
      <c r="WXO27" s="99"/>
      <c r="WXP27" s="99"/>
      <c r="WXQ27" s="99"/>
      <c r="WXR27" s="99"/>
      <c r="WXS27" s="99"/>
      <c r="WXT27" s="99"/>
      <c r="WXU27" s="99"/>
      <c r="WXV27" s="99"/>
      <c r="WXW27" s="99"/>
      <c r="WXX27" s="99"/>
      <c r="WXY27" s="99"/>
      <c r="WXZ27" s="99"/>
      <c r="WYA27" s="99"/>
      <c r="WYB27" s="99"/>
      <c r="WYC27" s="99"/>
      <c r="WYD27" s="99"/>
      <c r="WYE27" s="99"/>
      <c r="WYF27" s="99"/>
      <c r="WYG27" s="99"/>
      <c r="WYH27" s="99"/>
      <c r="WYI27" s="99"/>
      <c r="WYJ27" s="99"/>
      <c r="WYK27" s="99"/>
      <c r="WYL27" s="99"/>
      <c r="WYM27" s="99"/>
      <c r="WYN27" s="99"/>
      <c r="WYO27" s="99"/>
      <c r="WYP27" s="99"/>
      <c r="WYQ27" s="99"/>
      <c r="WYR27" s="99"/>
      <c r="WYS27" s="99"/>
      <c r="WYT27" s="99"/>
      <c r="WYU27" s="99"/>
      <c r="WYV27" s="99"/>
      <c r="WYW27" s="99"/>
      <c r="WYX27" s="99"/>
      <c r="WYY27" s="99"/>
      <c r="WYZ27" s="99"/>
      <c r="WZA27" s="99"/>
      <c r="WZB27" s="99"/>
      <c r="WZC27" s="99"/>
      <c r="WZD27" s="99"/>
      <c r="WZE27" s="99"/>
      <c r="WZF27" s="99"/>
      <c r="WZG27" s="99"/>
      <c r="WZH27" s="99"/>
      <c r="WZI27" s="99"/>
      <c r="WZJ27" s="99"/>
      <c r="WZK27" s="99"/>
      <c r="WZL27" s="99"/>
      <c r="WZM27" s="99"/>
      <c r="WZN27" s="99"/>
      <c r="WZO27" s="99"/>
      <c r="WZP27" s="99"/>
      <c r="WZQ27" s="99"/>
      <c r="WZR27" s="99"/>
      <c r="WZS27" s="99"/>
      <c r="WZT27" s="99"/>
      <c r="WZU27" s="99"/>
      <c r="WZV27" s="99"/>
      <c r="WZW27" s="99"/>
      <c r="WZX27" s="99"/>
      <c r="WZY27" s="99"/>
      <c r="WZZ27" s="99"/>
      <c r="XAA27" s="99"/>
      <c r="XAB27" s="99"/>
      <c r="XAC27" s="99"/>
      <c r="XAD27" s="99"/>
      <c r="XAE27" s="99"/>
      <c r="XAF27" s="99"/>
      <c r="XAG27" s="99"/>
      <c r="XAH27" s="99"/>
      <c r="XAI27" s="99"/>
      <c r="XAJ27" s="99"/>
      <c r="XAK27" s="99"/>
      <c r="XAL27" s="99"/>
      <c r="XAM27" s="99"/>
      <c r="XAN27" s="99"/>
      <c r="XAO27" s="99"/>
      <c r="XAP27" s="99"/>
      <c r="XAQ27" s="99"/>
      <c r="XAR27" s="99"/>
      <c r="XAS27" s="99"/>
      <c r="XAT27" s="99"/>
      <c r="XAU27" s="99"/>
      <c r="XAV27" s="99"/>
      <c r="XAW27" s="99"/>
      <c r="XAX27" s="99"/>
      <c r="XAY27" s="99"/>
      <c r="XAZ27" s="99"/>
      <c r="XBA27" s="99"/>
      <c r="XBB27" s="99"/>
      <c r="XBC27" s="99"/>
      <c r="XBD27" s="99"/>
      <c r="XBE27" s="99"/>
      <c r="XBF27" s="99"/>
      <c r="XBG27" s="99"/>
      <c r="XBH27" s="99"/>
      <c r="XBI27" s="99"/>
      <c r="XBJ27" s="99"/>
      <c r="XBK27" s="99"/>
      <c r="XBL27" s="99"/>
      <c r="XBM27" s="99"/>
      <c r="XBN27" s="99"/>
      <c r="XBO27" s="99"/>
      <c r="XBP27" s="99"/>
      <c r="XBQ27" s="99"/>
      <c r="XBR27" s="99"/>
      <c r="XBS27" s="99"/>
      <c r="XBT27" s="99"/>
      <c r="XBU27" s="99"/>
      <c r="XBV27" s="99"/>
      <c r="XBW27" s="99"/>
      <c r="XBX27" s="99"/>
      <c r="XBY27" s="99"/>
      <c r="XBZ27" s="99"/>
      <c r="XCA27" s="99"/>
      <c r="XCB27" s="99"/>
      <c r="XCC27" s="99"/>
      <c r="XCD27" s="99"/>
      <c r="XCE27" s="99"/>
      <c r="XCF27" s="99"/>
      <c r="XCG27" s="99"/>
      <c r="XCH27" s="99"/>
      <c r="XCI27" s="99"/>
      <c r="XCJ27" s="99"/>
      <c r="XCK27" s="99"/>
      <c r="XCL27" s="99"/>
      <c r="XCM27" s="99"/>
      <c r="XCN27" s="99"/>
      <c r="XCO27" s="99"/>
      <c r="XCP27" s="99"/>
      <c r="XCQ27" s="99"/>
      <c r="XCR27" s="99"/>
      <c r="XCS27" s="99"/>
      <c r="XCT27" s="99"/>
      <c r="XCU27" s="99"/>
      <c r="XCV27" s="99"/>
      <c r="XCW27" s="99"/>
      <c r="XCX27" s="99"/>
      <c r="XCY27" s="99"/>
      <c r="XCZ27" s="99"/>
      <c r="XDA27" s="99"/>
      <c r="XDB27" s="99"/>
      <c r="XDC27" s="99"/>
      <c r="XDD27" s="99"/>
      <c r="XDE27" s="99"/>
      <c r="XDF27" s="99"/>
      <c r="XDG27" s="99"/>
      <c r="XDH27" s="99"/>
      <c r="XDI27" s="99"/>
      <c r="XDJ27" s="99"/>
      <c r="XDK27" s="99"/>
      <c r="XDL27" s="99"/>
      <c r="XDM27" s="99"/>
      <c r="XDN27" s="99"/>
      <c r="XDO27" s="99"/>
      <c r="XDP27" s="99"/>
      <c r="XDQ27" s="99"/>
      <c r="XDR27" s="99"/>
      <c r="XDS27" s="99"/>
      <c r="XDT27" s="99"/>
      <c r="XDU27" s="99"/>
      <c r="XDV27" s="99"/>
      <c r="XDW27" s="99"/>
      <c r="XDX27" s="99"/>
      <c r="XDY27" s="99"/>
      <c r="XDZ27" s="99"/>
      <c r="XEA27" s="99"/>
      <c r="XEB27" s="99"/>
      <c r="XEC27" s="99"/>
      <c r="XED27" s="99"/>
      <c r="XEE27" s="99"/>
      <c r="XEF27" s="99"/>
      <c r="XEG27" s="99"/>
      <c r="XEH27" s="99"/>
      <c r="XEI27" s="99"/>
    </row>
    <row r="28" s="96" customFormat="1" customHeight="1" spans="1:21">
      <c r="A28" s="113">
        <v>5</v>
      </c>
      <c r="B28" s="114" t="s">
        <v>93</v>
      </c>
      <c r="C28" s="115">
        <v>20</v>
      </c>
      <c r="D28" s="115"/>
      <c r="E28" s="115"/>
      <c r="F28" s="115"/>
      <c r="G28" s="115">
        <v>20</v>
      </c>
      <c r="H28" s="113" t="s">
        <v>77</v>
      </c>
      <c r="I28" s="124">
        <v>1</v>
      </c>
      <c r="J28" s="125">
        <v>200000</v>
      </c>
      <c r="K28" s="126"/>
      <c r="L28" s="115">
        <f t="shared" si="8"/>
        <v>4</v>
      </c>
      <c r="M28" s="115"/>
      <c r="N28" s="115"/>
      <c r="O28" s="115"/>
      <c r="P28" s="115">
        <f t="shared" si="7"/>
        <v>4</v>
      </c>
      <c r="Q28" s="113" t="s">
        <v>94</v>
      </c>
      <c r="R28" s="125">
        <v>20</v>
      </c>
      <c r="S28" s="125">
        <v>2000</v>
      </c>
      <c r="T28" s="126"/>
      <c r="U28" s="115">
        <f t="shared" si="9"/>
        <v>16</v>
      </c>
    </row>
    <row r="29" s="96" customFormat="1" customHeight="1" spans="1:21">
      <c r="A29" s="113">
        <v>6</v>
      </c>
      <c r="B29" s="114" t="s">
        <v>95</v>
      </c>
      <c r="C29" s="115"/>
      <c r="D29" s="115">
        <v>36</v>
      </c>
      <c r="E29" s="115"/>
      <c r="F29" s="115"/>
      <c r="G29" s="115">
        <v>36</v>
      </c>
      <c r="H29" s="113" t="s">
        <v>65</v>
      </c>
      <c r="I29" s="124">
        <v>3000</v>
      </c>
      <c r="J29" s="125">
        <v>120</v>
      </c>
      <c r="K29" s="126"/>
      <c r="L29" s="115"/>
      <c r="M29" s="115">
        <f>R29*S29/10000</f>
        <v>36</v>
      </c>
      <c r="N29" s="115"/>
      <c r="O29" s="115"/>
      <c r="P29" s="115">
        <f t="shared" si="7"/>
        <v>36</v>
      </c>
      <c r="Q29" s="113" t="s">
        <v>65</v>
      </c>
      <c r="R29" s="125">
        <v>3000</v>
      </c>
      <c r="S29" s="125">
        <v>120</v>
      </c>
      <c r="T29" s="126"/>
      <c r="U29" s="115">
        <f t="shared" si="9"/>
        <v>0</v>
      </c>
    </row>
    <row r="30" s="96" customFormat="1" customHeight="1" spans="1:21">
      <c r="A30" s="113">
        <v>7</v>
      </c>
      <c r="B30" s="114" t="s">
        <v>96</v>
      </c>
      <c r="C30" s="115">
        <v>22</v>
      </c>
      <c r="D30" s="115"/>
      <c r="E30" s="115"/>
      <c r="F30" s="115"/>
      <c r="G30" s="115">
        <v>22</v>
      </c>
      <c r="H30" s="113" t="s">
        <v>97</v>
      </c>
      <c r="I30" s="124">
        <v>220</v>
      </c>
      <c r="J30" s="125">
        <v>1000</v>
      </c>
      <c r="K30" s="126"/>
      <c r="L30" s="115">
        <f t="shared" si="8"/>
        <v>22</v>
      </c>
      <c r="M30" s="115"/>
      <c r="N30" s="115"/>
      <c r="O30" s="115"/>
      <c r="P30" s="115">
        <f t="shared" si="7"/>
        <v>22</v>
      </c>
      <c r="Q30" s="113" t="s">
        <v>97</v>
      </c>
      <c r="R30" s="125">
        <v>220</v>
      </c>
      <c r="S30" s="125">
        <v>1000</v>
      </c>
      <c r="T30" s="126"/>
      <c r="U30" s="115">
        <f t="shared" si="9"/>
        <v>0</v>
      </c>
    </row>
    <row r="31" s="96" customFormat="1" customHeight="1" spans="1:21">
      <c r="A31" s="113">
        <v>8</v>
      </c>
      <c r="B31" s="114" t="s">
        <v>98</v>
      </c>
      <c r="C31" s="115">
        <v>3</v>
      </c>
      <c r="D31" s="115"/>
      <c r="E31" s="115"/>
      <c r="F31" s="115"/>
      <c r="G31" s="115">
        <v>3</v>
      </c>
      <c r="H31" s="113" t="s">
        <v>99</v>
      </c>
      <c r="I31" s="124">
        <v>1</v>
      </c>
      <c r="J31" s="125">
        <v>30000</v>
      </c>
      <c r="K31" s="126"/>
      <c r="L31" s="115">
        <f t="shared" si="8"/>
        <v>3</v>
      </c>
      <c r="M31" s="115"/>
      <c r="N31" s="115"/>
      <c r="O31" s="115"/>
      <c r="P31" s="115">
        <f t="shared" si="7"/>
        <v>3</v>
      </c>
      <c r="Q31" s="113" t="s">
        <v>99</v>
      </c>
      <c r="R31" s="125">
        <v>1</v>
      </c>
      <c r="S31" s="125">
        <v>30000</v>
      </c>
      <c r="T31" s="126"/>
      <c r="U31" s="115">
        <f t="shared" si="9"/>
        <v>0</v>
      </c>
    </row>
    <row r="32" s="96" customFormat="1" customHeight="1" spans="1:21">
      <c r="A32" s="113">
        <v>9</v>
      </c>
      <c r="B32" s="114" t="s">
        <v>100</v>
      </c>
      <c r="C32" s="115">
        <v>8</v>
      </c>
      <c r="D32" s="115"/>
      <c r="E32" s="115"/>
      <c r="F32" s="115"/>
      <c r="G32" s="115">
        <v>8</v>
      </c>
      <c r="H32" s="113" t="s">
        <v>101</v>
      </c>
      <c r="I32" s="124">
        <v>1</v>
      </c>
      <c r="J32" s="125">
        <v>80000</v>
      </c>
      <c r="K32" s="126"/>
      <c r="L32" s="115">
        <f t="shared" si="8"/>
        <v>8</v>
      </c>
      <c r="M32" s="115"/>
      <c r="N32" s="115"/>
      <c r="O32" s="115"/>
      <c r="P32" s="115">
        <f t="shared" si="7"/>
        <v>8</v>
      </c>
      <c r="Q32" s="113" t="s">
        <v>101</v>
      </c>
      <c r="R32" s="125">
        <v>1</v>
      </c>
      <c r="S32" s="125">
        <v>80000</v>
      </c>
      <c r="T32" s="126"/>
      <c r="U32" s="115">
        <f t="shared" si="9"/>
        <v>0</v>
      </c>
    </row>
    <row r="33" s="96" customFormat="1" customHeight="1" spans="1:21">
      <c r="A33" s="113">
        <v>10</v>
      </c>
      <c r="B33" s="114" t="s">
        <v>102</v>
      </c>
      <c r="C33" s="115"/>
      <c r="D33" s="115"/>
      <c r="E33" s="115">
        <v>30</v>
      </c>
      <c r="F33" s="115"/>
      <c r="G33" s="115">
        <v>30</v>
      </c>
      <c r="H33" s="113" t="s">
        <v>103</v>
      </c>
      <c r="I33" s="124">
        <v>2</v>
      </c>
      <c r="J33" s="125">
        <v>150000</v>
      </c>
      <c r="K33" s="126"/>
      <c r="L33" s="115"/>
      <c r="M33" s="115"/>
      <c r="N33" s="115">
        <f>R33*S33/10000</f>
        <v>30</v>
      </c>
      <c r="O33" s="115"/>
      <c r="P33" s="115">
        <f t="shared" si="7"/>
        <v>30</v>
      </c>
      <c r="Q33" s="113" t="s">
        <v>103</v>
      </c>
      <c r="R33" s="125">
        <v>2</v>
      </c>
      <c r="S33" s="125">
        <v>150000</v>
      </c>
      <c r="T33" s="126"/>
      <c r="U33" s="115">
        <f t="shared" si="9"/>
        <v>0</v>
      </c>
    </row>
    <row r="34" s="96" customFormat="1" customHeight="1" spans="1:22">
      <c r="A34" s="107" t="s">
        <v>40</v>
      </c>
      <c r="B34" s="108" t="s">
        <v>104</v>
      </c>
      <c r="C34" s="109"/>
      <c r="D34" s="109"/>
      <c r="E34" s="109"/>
      <c r="F34" s="109">
        <f>SUM(F35:F50)</f>
        <v>251.232952</v>
      </c>
      <c r="G34" s="109">
        <f>SUM(G35:G50)</f>
        <v>251.232952</v>
      </c>
      <c r="H34" s="107"/>
      <c r="I34" s="118"/>
      <c r="J34" s="109"/>
      <c r="K34" s="120">
        <f>G34/G52</f>
        <v>0.120297090815162</v>
      </c>
      <c r="L34" s="109"/>
      <c r="M34" s="109"/>
      <c r="N34" s="109"/>
      <c r="O34" s="109">
        <f>SUM(O35:O50)</f>
        <v>169.18392284</v>
      </c>
      <c r="P34" s="109">
        <f>SUM(P35:P50)</f>
        <v>169.18392284</v>
      </c>
      <c r="Q34" s="107" t="s">
        <v>65</v>
      </c>
      <c r="R34" s="119">
        <v>3000</v>
      </c>
      <c r="S34" s="119">
        <f>P34/R34*10000</f>
        <v>563.946409466667</v>
      </c>
      <c r="T34" s="120">
        <f>P34/P52</f>
        <v>0.0951422428823595</v>
      </c>
      <c r="U34" s="109">
        <f t="shared" ref="U34:U52" si="10">G34-P34</f>
        <v>82.04902916</v>
      </c>
      <c r="V34" s="99"/>
    </row>
    <row r="35" s="96" customFormat="1" customHeight="1" spans="1:21">
      <c r="A35" s="113">
        <v>1</v>
      </c>
      <c r="B35" s="114" t="s">
        <v>105</v>
      </c>
      <c r="C35" s="115"/>
      <c r="D35" s="115"/>
      <c r="E35" s="115"/>
      <c r="F35" s="115">
        <v>35.1376</v>
      </c>
      <c r="G35" s="115">
        <v>35.1376</v>
      </c>
      <c r="H35" s="113" t="s">
        <v>42</v>
      </c>
      <c r="I35" s="124">
        <v>1756.88</v>
      </c>
      <c r="J35" s="128">
        <v>0.02</v>
      </c>
      <c r="K35" s="126"/>
      <c r="L35" s="115"/>
      <c r="M35" s="115"/>
      <c r="N35" s="115"/>
      <c r="O35" s="115">
        <f>小表旧!E36</f>
        <v>28.1096</v>
      </c>
      <c r="P35" s="115">
        <f>SUM(L35:O35)</f>
        <v>28.1096</v>
      </c>
      <c r="Q35" s="113" t="s">
        <v>42</v>
      </c>
      <c r="R35" s="125">
        <f>P7</f>
        <v>1540.64</v>
      </c>
      <c r="S35" s="128">
        <f>P35/R35</f>
        <v>0.0182454045072178</v>
      </c>
      <c r="T35" s="126"/>
      <c r="U35" s="115">
        <f t="shared" si="10"/>
        <v>7.028</v>
      </c>
    </row>
    <row r="36" s="96" customFormat="1" customHeight="1" spans="1:21">
      <c r="A36" s="113">
        <v>2</v>
      </c>
      <c r="B36" s="114" t="s">
        <v>107</v>
      </c>
      <c r="C36" s="115"/>
      <c r="D36" s="115"/>
      <c r="E36" s="115"/>
      <c r="F36" s="115">
        <v>46.55732</v>
      </c>
      <c r="G36" s="115">
        <v>46.55732</v>
      </c>
      <c r="H36" s="113" t="s">
        <v>42</v>
      </c>
      <c r="I36" s="124">
        <v>1756.88</v>
      </c>
      <c r="J36" s="128">
        <v>0.0265</v>
      </c>
      <c r="K36" s="126"/>
      <c r="L36" s="115"/>
      <c r="M36" s="115"/>
      <c r="N36" s="115"/>
      <c r="O36" s="115">
        <f>小表旧!E37</f>
        <v>27.73152</v>
      </c>
      <c r="P36" s="115">
        <f t="shared" ref="P36:P51" si="11">SUM(L36:O36)</f>
        <v>27.73152</v>
      </c>
      <c r="Q36" s="113" t="s">
        <v>42</v>
      </c>
      <c r="R36" s="125">
        <f>R35</f>
        <v>1540.64</v>
      </c>
      <c r="S36" s="128">
        <f t="shared" ref="S36:S42" si="12">P36/R36</f>
        <v>0.018</v>
      </c>
      <c r="T36" s="126"/>
      <c r="U36" s="115">
        <f t="shared" si="10"/>
        <v>18.8258</v>
      </c>
    </row>
    <row r="37" s="96" customFormat="1" customHeight="1" spans="1:21">
      <c r="A37" s="113">
        <v>3</v>
      </c>
      <c r="B37" s="114" t="s">
        <v>109</v>
      </c>
      <c r="C37" s="115"/>
      <c r="D37" s="115"/>
      <c r="E37" s="115"/>
      <c r="F37" s="115">
        <v>4.3922</v>
      </c>
      <c r="G37" s="115">
        <v>4.3922</v>
      </c>
      <c r="H37" s="113" t="s">
        <v>42</v>
      </c>
      <c r="I37" s="124">
        <v>1756.88</v>
      </c>
      <c r="J37" s="128">
        <v>0.0025</v>
      </c>
      <c r="K37" s="126"/>
      <c r="L37" s="115"/>
      <c r="M37" s="115"/>
      <c r="N37" s="115"/>
      <c r="O37" s="115">
        <f>小表旧!E38</f>
        <v>2.670296</v>
      </c>
      <c r="P37" s="115">
        <f t="shared" si="11"/>
        <v>2.670296</v>
      </c>
      <c r="Q37" s="113" t="s">
        <v>42</v>
      </c>
      <c r="R37" s="125">
        <f t="shared" ref="R37:R42" si="13">R36</f>
        <v>1540.64</v>
      </c>
      <c r="S37" s="128">
        <f t="shared" si="12"/>
        <v>0.00173323813480112</v>
      </c>
      <c r="T37" s="126"/>
      <c r="U37" s="115">
        <f t="shared" si="10"/>
        <v>1.721904</v>
      </c>
    </row>
    <row r="38" s="96" customFormat="1" customHeight="1" spans="1:21">
      <c r="A38" s="113">
        <v>4</v>
      </c>
      <c r="B38" s="114" t="s">
        <v>111</v>
      </c>
      <c r="C38" s="115"/>
      <c r="D38" s="115"/>
      <c r="E38" s="115"/>
      <c r="F38" s="115">
        <v>9.487152</v>
      </c>
      <c r="G38" s="115">
        <v>9.487152</v>
      </c>
      <c r="H38" s="113" t="s">
        <v>42</v>
      </c>
      <c r="I38" s="124">
        <v>1756.88</v>
      </c>
      <c r="J38" s="128">
        <v>0.0054</v>
      </c>
      <c r="K38" s="126"/>
      <c r="L38" s="115"/>
      <c r="M38" s="115"/>
      <c r="N38" s="115"/>
      <c r="O38" s="115">
        <f>小表旧!E39</f>
        <v>4.9916736</v>
      </c>
      <c r="P38" s="115">
        <f t="shared" si="11"/>
        <v>4.9916736</v>
      </c>
      <c r="Q38" s="113" t="s">
        <v>42</v>
      </c>
      <c r="R38" s="125">
        <f t="shared" si="13"/>
        <v>1540.64</v>
      </c>
      <c r="S38" s="128">
        <f t="shared" si="12"/>
        <v>0.00324</v>
      </c>
      <c r="T38" s="126"/>
      <c r="U38" s="115">
        <f t="shared" si="10"/>
        <v>4.4954784</v>
      </c>
    </row>
    <row r="39" s="96" customFormat="1" customHeight="1" spans="1:21">
      <c r="A39" s="113">
        <v>5</v>
      </c>
      <c r="B39" s="114" t="s">
        <v>137</v>
      </c>
      <c r="C39" s="115"/>
      <c r="D39" s="115"/>
      <c r="E39" s="115"/>
      <c r="F39" s="115">
        <v>6.324768</v>
      </c>
      <c r="G39" s="115">
        <v>6.324768</v>
      </c>
      <c r="H39" s="113" t="s">
        <v>42</v>
      </c>
      <c r="I39" s="124">
        <v>1756.88</v>
      </c>
      <c r="J39" s="128">
        <v>0.0036</v>
      </c>
      <c r="K39" s="126"/>
      <c r="L39" s="115"/>
      <c r="M39" s="115"/>
      <c r="N39" s="115"/>
      <c r="O39" s="115">
        <f>小表旧!E40</f>
        <v>2.9580288</v>
      </c>
      <c r="P39" s="115">
        <f t="shared" si="11"/>
        <v>2.9580288</v>
      </c>
      <c r="Q39" s="113" t="s">
        <v>42</v>
      </c>
      <c r="R39" s="125">
        <f t="shared" si="13"/>
        <v>1540.64</v>
      </c>
      <c r="S39" s="128">
        <f t="shared" si="12"/>
        <v>0.00192</v>
      </c>
      <c r="T39" s="126"/>
      <c r="U39" s="115">
        <f t="shared" si="10"/>
        <v>3.3667392</v>
      </c>
    </row>
    <row r="40" s="96" customFormat="1" customHeight="1" spans="1:21">
      <c r="A40" s="113">
        <v>6</v>
      </c>
      <c r="B40" s="114" t="s">
        <v>115</v>
      </c>
      <c r="C40" s="115"/>
      <c r="D40" s="115"/>
      <c r="E40" s="115"/>
      <c r="F40" s="115">
        <v>8.433024</v>
      </c>
      <c r="G40" s="115">
        <v>8.433024</v>
      </c>
      <c r="H40" s="113" t="s">
        <v>42</v>
      </c>
      <c r="I40" s="124">
        <v>1756.88</v>
      </c>
      <c r="J40" s="128">
        <v>0.0048</v>
      </c>
      <c r="K40" s="126"/>
      <c r="L40" s="115"/>
      <c r="M40" s="115"/>
      <c r="N40" s="115"/>
      <c r="O40" s="115">
        <f>小表旧!E41</f>
        <v>5.065344</v>
      </c>
      <c r="P40" s="115">
        <f t="shared" si="11"/>
        <v>5.065344</v>
      </c>
      <c r="Q40" s="113" t="s">
        <v>42</v>
      </c>
      <c r="R40" s="125">
        <f t="shared" si="13"/>
        <v>1540.64</v>
      </c>
      <c r="S40" s="128">
        <f t="shared" si="12"/>
        <v>0.00328781804964171</v>
      </c>
      <c r="T40" s="126"/>
      <c r="U40" s="115">
        <f t="shared" si="10"/>
        <v>3.36768</v>
      </c>
    </row>
    <row r="41" s="96" customFormat="1" customHeight="1" spans="1:21">
      <c r="A41" s="113">
        <v>7</v>
      </c>
      <c r="B41" s="114" t="s">
        <v>117</v>
      </c>
      <c r="C41" s="115"/>
      <c r="D41" s="115"/>
      <c r="E41" s="115"/>
      <c r="F41" s="115">
        <v>5.797704</v>
      </c>
      <c r="G41" s="115">
        <v>5.797704</v>
      </c>
      <c r="H41" s="113" t="s">
        <v>42</v>
      </c>
      <c r="I41" s="124">
        <v>1756.88</v>
      </c>
      <c r="J41" s="128">
        <v>0.0033</v>
      </c>
      <c r="K41" s="126"/>
      <c r="L41" s="115"/>
      <c r="M41" s="115"/>
      <c r="N41" s="115"/>
      <c r="O41" s="115">
        <f>小表旧!E42</f>
        <v>0</v>
      </c>
      <c r="P41" s="115">
        <f t="shared" si="11"/>
        <v>0</v>
      </c>
      <c r="Q41" s="113" t="s">
        <v>42</v>
      </c>
      <c r="R41" s="125">
        <f t="shared" si="13"/>
        <v>1540.64</v>
      </c>
      <c r="S41" s="128">
        <f t="shared" si="12"/>
        <v>0</v>
      </c>
      <c r="T41" s="126"/>
      <c r="U41" s="115">
        <f t="shared" si="10"/>
        <v>5.797704</v>
      </c>
    </row>
    <row r="42" s="96" customFormat="1" customHeight="1" spans="1:21">
      <c r="A42" s="113">
        <v>8</v>
      </c>
      <c r="B42" s="114" t="s">
        <v>44</v>
      </c>
      <c r="C42" s="115"/>
      <c r="D42" s="115"/>
      <c r="E42" s="115"/>
      <c r="F42" s="115">
        <v>61.666488</v>
      </c>
      <c r="G42" s="115">
        <v>61.666488</v>
      </c>
      <c r="H42" s="113" t="s">
        <v>42</v>
      </c>
      <c r="I42" s="124">
        <v>1756.88</v>
      </c>
      <c r="J42" s="128">
        <v>0.0351</v>
      </c>
      <c r="K42" s="126"/>
      <c r="L42" s="115"/>
      <c r="M42" s="115"/>
      <c r="N42" s="115"/>
      <c r="O42" s="115">
        <f>小表旧!E43</f>
        <v>33.89408</v>
      </c>
      <c r="P42" s="115">
        <f t="shared" si="11"/>
        <v>33.89408</v>
      </c>
      <c r="Q42" s="113" t="s">
        <v>42</v>
      </c>
      <c r="R42" s="125">
        <f t="shared" si="13"/>
        <v>1540.64</v>
      </c>
      <c r="S42" s="128">
        <f t="shared" si="12"/>
        <v>0.022</v>
      </c>
      <c r="T42" s="126"/>
      <c r="U42" s="115">
        <f t="shared" si="10"/>
        <v>27.772408</v>
      </c>
    </row>
    <row r="43" s="96" customFormat="1" customHeight="1" spans="1:16363">
      <c r="A43" s="113">
        <v>9</v>
      </c>
      <c r="B43" s="114" t="s">
        <v>120</v>
      </c>
      <c r="C43" s="115"/>
      <c r="D43" s="115"/>
      <c r="E43" s="115"/>
      <c r="F43" s="115">
        <v>0.75</v>
      </c>
      <c r="G43" s="115">
        <v>0.75</v>
      </c>
      <c r="H43" s="113" t="s">
        <v>65</v>
      </c>
      <c r="I43" s="124">
        <v>3000</v>
      </c>
      <c r="J43" s="115">
        <v>2.5</v>
      </c>
      <c r="K43" s="126"/>
      <c r="L43" s="115"/>
      <c r="M43" s="115"/>
      <c r="N43" s="115"/>
      <c r="O43" s="115">
        <f>小表旧!E44</f>
        <v>2.37668444</v>
      </c>
      <c r="P43" s="115">
        <f t="shared" si="11"/>
        <v>2.37668444</v>
      </c>
      <c r="Q43" s="113" t="s">
        <v>65</v>
      </c>
      <c r="R43" s="125">
        <v>3000</v>
      </c>
      <c r="S43" s="115">
        <f t="shared" ref="S43:S50" si="14">P43*10000/R43</f>
        <v>7.92228146666667</v>
      </c>
      <c r="T43" s="126"/>
      <c r="U43" s="115">
        <f t="shared" ref="U43:U52" si="15">G43-P43</f>
        <v>-1.62668444</v>
      </c>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c r="BYH43" s="99"/>
      <c r="BYI43" s="99"/>
      <c r="BYJ43" s="99"/>
      <c r="BYK43" s="99"/>
      <c r="BYL43" s="99"/>
      <c r="BYM43" s="99"/>
      <c r="BYN43" s="99"/>
      <c r="BYO43" s="99"/>
      <c r="BYP43" s="99"/>
      <c r="BYQ43" s="99"/>
      <c r="BYR43" s="99"/>
      <c r="BYS43" s="99"/>
      <c r="BYT43" s="99"/>
      <c r="BYU43" s="99"/>
      <c r="BYV43" s="99"/>
      <c r="BYW43" s="99"/>
      <c r="BYX43" s="99"/>
      <c r="BYY43" s="99"/>
      <c r="BYZ43" s="99"/>
      <c r="BZA43" s="99"/>
      <c r="BZB43" s="99"/>
      <c r="BZC43" s="99"/>
      <c r="BZD43" s="99"/>
      <c r="BZE43" s="99"/>
      <c r="BZF43" s="99"/>
      <c r="BZG43" s="99"/>
      <c r="BZH43" s="99"/>
      <c r="BZI43" s="99"/>
      <c r="BZJ43" s="99"/>
      <c r="BZK43" s="99"/>
      <c r="BZL43" s="99"/>
      <c r="BZM43" s="99"/>
      <c r="BZN43" s="99"/>
      <c r="BZO43" s="99"/>
      <c r="BZP43" s="99"/>
      <c r="BZQ43" s="99"/>
      <c r="BZR43" s="99"/>
      <c r="BZS43" s="99"/>
      <c r="BZT43" s="99"/>
      <c r="BZU43" s="99"/>
      <c r="BZV43" s="99"/>
      <c r="BZW43" s="99"/>
      <c r="BZX43" s="99"/>
      <c r="BZY43" s="99"/>
      <c r="BZZ43" s="99"/>
      <c r="CAA43" s="99"/>
      <c r="CAB43" s="99"/>
      <c r="CAC43" s="99"/>
      <c r="CAD43" s="99"/>
      <c r="CAE43" s="99"/>
      <c r="CAF43" s="99"/>
      <c r="CAG43" s="99"/>
      <c r="CAH43" s="99"/>
      <c r="CAI43" s="99"/>
      <c r="CAJ43" s="99"/>
      <c r="CAK43" s="99"/>
      <c r="CAL43" s="99"/>
      <c r="CAM43" s="99"/>
      <c r="CAN43" s="99"/>
      <c r="CAO43" s="99"/>
      <c r="CAP43" s="99"/>
      <c r="CAQ43" s="99"/>
      <c r="CAR43" s="99"/>
      <c r="CAS43" s="99"/>
      <c r="CAT43" s="99"/>
      <c r="CAU43" s="99"/>
      <c r="CAV43" s="99"/>
      <c r="CAW43" s="99"/>
      <c r="CAX43" s="99"/>
      <c r="CAY43" s="99"/>
      <c r="CAZ43" s="99"/>
      <c r="CBA43" s="99"/>
      <c r="CBB43" s="99"/>
      <c r="CBC43" s="99"/>
      <c r="CBD43" s="99"/>
      <c r="CBE43" s="99"/>
      <c r="CBF43" s="99"/>
      <c r="CBG43" s="99"/>
      <c r="CBH43" s="99"/>
      <c r="CBI43" s="99"/>
      <c r="CBJ43" s="99"/>
      <c r="CBK43" s="99"/>
      <c r="CBL43" s="99"/>
      <c r="CBM43" s="99"/>
      <c r="CBN43" s="99"/>
      <c r="CBO43" s="99"/>
      <c r="CBP43" s="99"/>
      <c r="CBQ43" s="99"/>
      <c r="CBR43" s="99"/>
      <c r="CBS43" s="99"/>
      <c r="CBT43" s="99"/>
      <c r="CBU43" s="99"/>
      <c r="CBV43" s="99"/>
      <c r="CBW43" s="99"/>
      <c r="CBX43" s="99"/>
      <c r="CBY43" s="99"/>
      <c r="CBZ43" s="99"/>
      <c r="CCA43" s="99"/>
      <c r="CCB43" s="99"/>
      <c r="CCC43" s="99"/>
      <c r="CCD43" s="99"/>
      <c r="CCE43" s="99"/>
      <c r="CCF43" s="99"/>
      <c r="CCG43" s="99"/>
      <c r="CCH43" s="99"/>
      <c r="CCI43" s="99"/>
      <c r="CCJ43" s="99"/>
      <c r="CCK43" s="99"/>
      <c r="CCL43" s="99"/>
      <c r="CCM43" s="99"/>
      <c r="CCN43" s="99"/>
      <c r="CCO43" s="99"/>
      <c r="CCP43" s="99"/>
      <c r="CCQ43" s="99"/>
      <c r="CCR43" s="99"/>
      <c r="CCS43" s="99"/>
      <c r="CCT43" s="99"/>
      <c r="CCU43" s="99"/>
      <c r="CCV43" s="99"/>
      <c r="CCW43" s="99"/>
      <c r="CCX43" s="99"/>
      <c r="CCY43" s="99"/>
      <c r="CCZ43" s="99"/>
      <c r="CDA43" s="99"/>
      <c r="CDB43" s="99"/>
      <c r="CDC43" s="99"/>
      <c r="CDD43" s="99"/>
      <c r="CDE43" s="99"/>
      <c r="CDF43" s="99"/>
      <c r="CDG43" s="99"/>
      <c r="CDH43" s="99"/>
      <c r="CDI43" s="99"/>
      <c r="CDJ43" s="99"/>
      <c r="CDK43" s="99"/>
      <c r="CDL43" s="99"/>
      <c r="CDM43" s="99"/>
      <c r="CDN43" s="99"/>
      <c r="CDO43" s="99"/>
      <c r="CDP43" s="99"/>
      <c r="CDQ43" s="99"/>
      <c r="CDR43" s="99"/>
      <c r="CDS43" s="99"/>
      <c r="CDT43" s="99"/>
      <c r="CDU43" s="99"/>
      <c r="CDV43" s="99"/>
      <c r="CDW43" s="99"/>
      <c r="CDX43" s="99"/>
      <c r="CDY43" s="99"/>
      <c r="CDZ43" s="99"/>
      <c r="CEA43" s="99"/>
      <c r="CEB43" s="99"/>
      <c r="CEC43" s="99"/>
      <c r="CED43" s="99"/>
      <c r="CEE43" s="99"/>
      <c r="CEF43" s="99"/>
      <c r="CEG43" s="99"/>
      <c r="CEH43" s="99"/>
      <c r="CEI43" s="99"/>
      <c r="CEJ43" s="99"/>
      <c r="CEK43" s="99"/>
      <c r="CEL43" s="99"/>
      <c r="CEM43" s="99"/>
      <c r="CEN43" s="99"/>
      <c r="CEO43" s="99"/>
      <c r="CEP43" s="99"/>
      <c r="CEQ43" s="99"/>
      <c r="CER43" s="99"/>
      <c r="CES43" s="99"/>
      <c r="CET43" s="99"/>
      <c r="CEU43" s="99"/>
      <c r="CEV43" s="99"/>
      <c r="CEW43" s="99"/>
      <c r="CEX43" s="99"/>
      <c r="CEY43" s="99"/>
      <c r="CEZ43" s="99"/>
      <c r="CFA43" s="99"/>
      <c r="CFB43" s="99"/>
      <c r="CFC43" s="99"/>
      <c r="CFD43" s="99"/>
      <c r="CFE43" s="99"/>
      <c r="CFF43" s="99"/>
      <c r="CFG43" s="99"/>
      <c r="CFH43" s="99"/>
      <c r="CFI43" s="99"/>
      <c r="CFJ43" s="99"/>
      <c r="CFK43" s="99"/>
      <c r="CFL43" s="99"/>
      <c r="CFM43" s="99"/>
      <c r="CFN43" s="99"/>
      <c r="CFO43" s="99"/>
      <c r="CFP43" s="99"/>
      <c r="CFQ43" s="99"/>
      <c r="CFR43" s="99"/>
      <c r="CFS43" s="99"/>
      <c r="CFT43" s="99"/>
      <c r="CFU43" s="99"/>
      <c r="CFV43" s="99"/>
      <c r="CFW43" s="99"/>
      <c r="CFX43" s="99"/>
      <c r="CFY43" s="99"/>
      <c r="CFZ43" s="99"/>
      <c r="CGA43" s="99"/>
      <c r="CGB43" s="99"/>
      <c r="CGC43" s="99"/>
      <c r="CGD43" s="99"/>
      <c r="CGE43" s="99"/>
      <c r="CGF43" s="99"/>
      <c r="CGG43" s="99"/>
      <c r="CGH43" s="99"/>
      <c r="CGI43" s="99"/>
      <c r="CGJ43" s="99"/>
      <c r="CGK43" s="99"/>
      <c r="CGL43" s="99"/>
      <c r="CGM43" s="99"/>
      <c r="CGN43" s="99"/>
      <c r="CGO43" s="99"/>
      <c r="CGP43" s="99"/>
      <c r="CGQ43" s="99"/>
      <c r="CGR43" s="99"/>
      <c r="CGS43" s="99"/>
      <c r="CGT43" s="99"/>
      <c r="CGU43" s="99"/>
      <c r="CGV43" s="99"/>
      <c r="CGW43" s="99"/>
      <c r="CGX43" s="99"/>
      <c r="CGY43" s="99"/>
      <c r="CGZ43" s="99"/>
      <c r="CHA43" s="99"/>
      <c r="CHB43" s="99"/>
      <c r="CHC43" s="99"/>
      <c r="CHD43" s="99"/>
      <c r="CHE43" s="99"/>
      <c r="CHF43" s="99"/>
      <c r="CHG43" s="99"/>
      <c r="CHH43" s="99"/>
      <c r="CHI43" s="99"/>
      <c r="CHJ43" s="99"/>
      <c r="CHK43" s="99"/>
      <c r="CHL43" s="99"/>
      <c r="CHM43" s="99"/>
      <c r="CHN43" s="99"/>
      <c r="CHO43" s="99"/>
      <c r="CHP43" s="99"/>
      <c r="CHQ43" s="99"/>
      <c r="CHR43" s="99"/>
      <c r="CHS43" s="99"/>
      <c r="CHT43" s="99"/>
      <c r="CHU43" s="99"/>
      <c r="CHV43" s="99"/>
      <c r="CHW43" s="99"/>
      <c r="CHX43" s="99"/>
      <c r="CHY43" s="99"/>
      <c r="CHZ43" s="99"/>
      <c r="CIA43" s="99"/>
      <c r="CIB43" s="99"/>
      <c r="CIC43" s="99"/>
      <c r="CID43" s="99"/>
      <c r="CIE43" s="99"/>
      <c r="CIF43" s="99"/>
      <c r="CIG43" s="99"/>
      <c r="CIH43" s="99"/>
      <c r="CII43" s="99"/>
      <c r="CIJ43" s="99"/>
      <c r="CIK43" s="99"/>
      <c r="CIL43" s="99"/>
      <c r="CIM43" s="99"/>
      <c r="CIN43" s="99"/>
      <c r="CIO43" s="99"/>
      <c r="CIP43" s="99"/>
      <c r="CIQ43" s="99"/>
      <c r="CIR43" s="99"/>
      <c r="CIS43" s="99"/>
      <c r="CIT43" s="99"/>
      <c r="CIU43" s="99"/>
      <c r="CIV43" s="99"/>
      <c r="CIW43" s="99"/>
      <c r="CIX43" s="99"/>
      <c r="CIY43" s="99"/>
      <c r="CIZ43" s="99"/>
      <c r="CJA43" s="99"/>
      <c r="CJB43" s="99"/>
      <c r="CJC43" s="99"/>
      <c r="CJD43" s="99"/>
      <c r="CJE43" s="99"/>
      <c r="CJF43" s="99"/>
      <c r="CJG43" s="99"/>
      <c r="CJH43" s="99"/>
      <c r="CJI43" s="99"/>
      <c r="CJJ43" s="99"/>
      <c r="CJK43" s="99"/>
      <c r="CJL43" s="99"/>
      <c r="CJM43" s="99"/>
      <c r="CJN43" s="99"/>
      <c r="CJO43" s="99"/>
      <c r="CJP43" s="99"/>
      <c r="CJQ43" s="99"/>
      <c r="CJR43" s="99"/>
      <c r="CJS43" s="99"/>
      <c r="CJT43" s="99"/>
      <c r="CJU43" s="99"/>
      <c r="CJV43" s="99"/>
      <c r="CJW43" s="99"/>
      <c r="CJX43" s="99"/>
      <c r="CJY43" s="99"/>
      <c r="CJZ43" s="99"/>
      <c r="CKA43" s="99"/>
      <c r="CKB43" s="99"/>
      <c r="CKC43" s="99"/>
      <c r="CKD43" s="99"/>
      <c r="CKE43" s="99"/>
      <c r="CKF43" s="99"/>
      <c r="CKG43" s="99"/>
      <c r="CKH43" s="99"/>
      <c r="CKI43" s="99"/>
      <c r="CKJ43" s="99"/>
      <c r="CKK43" s="99"/>
      <c r="CKL43" s="99"/>
      <c r="CKM43" s="99"/>
      <c r="CKN43" s="99"/>
      <c r="CKO43" s="99"/>
      <c r="CKP43" s="99"/>
      <c r="CKQ43" s="99"/>
      <c r="CKR43" s="99"/>
      <c r="CKS43" s="99"/>
      <c r="CKT43" s="99"/>
      <c r="CKU43" s="99"/>
      <c r="CKV43" s="99"/>
      <c r="CKW43" s="99"/>
      <c r="CKX43" s="99"/>
      <c r="CKY43" s="99"/>
      <c r="CKZ43" s="99"/>
      <c r="CLA43" s="99"/>
      <c r="CLB43" s="99"/>
      <c r="CLC43" s="99"/>
      <c r="CLD43" s="99"/>
      <c r="CLE43" s="99"/>
      <c r="CLF43" s="99"/>
      <c r="CLG43" s="99"/>
      <c r="CLH43" s="99"/>
      <c r="CLI43" s="99"/>
      <c r="CLJ43" s="99"/>
      <c r="CLK43" s="99"/>
      <c r="CLL43" s="99"/>
      <c r="CLM43" s="99"/>
      <c r="CLN43" s="99"/>
      <c r="CLO43" s="99"/>
      <c r="CLP43" s="99"/>
      <c r="CLQ43" s="99"/>
      <c r="CLR43" s="99"/>
      <c r="CLS43" s="99"/>
      <c r="CLT43" s="99"/>
      <c r="CLU43" s="99"/>
      <c r="CLV43" s="99"/>
      <c r="CLW43" s="99"/>
      <c r="CLX43" s="99"/>
      <c r="CLY43" s="99"/>
      <c r="CLZ43" s="99"/>
      <c r="CMA43" s="99"/>
      <c r="CMB43" s="99"/>
      <c r="CMC43" s="99"/>
      <c r="CMD43" s="99"/>
      <c r="CME43" s="99"/>
      <c r="CMF43" s="99"/>
      <c r="CMG43" s="99"/>
      <c r="CMH43" s="99"/>
      <c r="CMI43" s="99"/>
      <c r="CMJ43" s="99"/>
      <c r="CMK43" s="99"/>
      <c r="CML43" s="99"/>
      <c r="CMM43" s="99"/>
      <c r="CMN43" s="99"/>
      <c r="CMO43" s="99"/>
      <c r="CMP43" s="99"/>
      <c r="CMQ43" s="99"/>
      <c r="CMR43" s="99"/>
      <c r="CMS43" s="99"/>
      <c r="CMT43" s="99"/>
      <c r="CMU43" s="99"/>
      <c r="CMV43" s="99"/>
      <c r="CMW43" s="99"/>
      <c r="CMX43" s="99"/>
      <c r="CMY43" s="99"/>
      <c r="CMZ43" s="99"/>
      <c r="CNA43" s="99"/>
      <c r="CNB43" s="99"/>
      <c r="CNC43" s="99"/>
      <c r="CND43" s="99"/>
      <c r="CNE43" s="99"/>
      <c r="CNF43" s="99"/>
      <c r="CNG43" s="99"/>
      <c r="CNH43" s="99"/>
      <c r="CNI43" s="99"/>
      <c r="CNJ43" s="99"/>
      <c r="CNK43" s="99"/>
      <c r="CNL43" s="99"/>
      <c r="CNM43" s="99"/>
      <c r="CNN43" s="99"/>
      <c r="CNO43" s="99"/>
      <c r="CNP43" s="99"/>
      <c r="CNQ43" s="99"/>
      <c r="CNR43" s="99"/>
      <c r="CNS43" s="99"/>
      <c r="CNT43" s="99"/>
      <c r="CNU43" s="99"/>
      <c r="CNV43" s="99"/>
      <c r="CNW43" s="99"/>
      <c r="CNX43" s="99"/>
      <c r="CNY43" s="99"/>
      <c r="CNZ43" s="99"/>
      <c r="COA43" s="99"/>
      <c r="COB43" s="99"/>
      <c r="COC43" s="99"/>
      <c r="COD43" s="99"/>
      <c r="COE43" s="99"/>
      <c r="COF43" s="99"/>
      <c r="COG43" s="99"/>
      <c r="COH43" s="99"/>
      <c r="COI43" s="99"/>
      <c r="COJ43" s="99"/>
      <c r="COK43" s="99"/>
      <c r="COL43" s="99"/>
      <c r="COM43" s="99"/>
      <c r="CON43" s="99"/>
      <c r="COO43" s="99"/>
      <c r="COP43" s="99"/>
      <c r="COQ43" s="99"/>
      <c r="COR43" s="99"/>
      <c r="COS43" s="99"/>
      <c r="COT43" s="99"/>
      <c r="COU43" s="99"/>
      <c r="COV43" s="99"/>
      <c r="COW43" s="99"/>
      <c r="COX43" s="99"/>
      <c r="COY43" s="99"/>
      <c r="COZ43" s="99"/>
      <c r="CPA43" s="99"/>
      <c r="CPB43" s="99"/>
      <c r="CPC43" s="99"/>
      <c r="CPD43" s="99"/>
      <c r="CPE43" s="99"/>
      <c r="CPF43" s="99"/>
      <c r="CPG43" s="99"/>
      <c r="CPH43" s="99"/>
      <c r="CPI43" s="99"/>
      <c r="CPJ43" s="99"/>
      <c r="CPK43" s="99"/>
      <c r="CPL43" s="99"/>
      <c r="CPM43" s="99"/>
      <c r="CPN43" s="99"/>
      <c r="CPO43" s="99"/>
      <c r="CPP43" s="99"/>
      <c r="CPQ43" s="99"/>
      <c r="CPR43" s="99"/>
      <c r="CPS43" s="99"/>
      <c r="CPT43" s="99"/>
      <c r="CPU43" s="99"/>
      <c r="CPV43" s="99"/>
      <c r="CPW43" s="99"/>
      <c r="CPX43" s="99"/>
      <c r="CPY43" s="99"/>
      <c r="CPZ43" s="99"/>
      <c r="CQA43" s="99"/>
      <c r="CQB43" s="99"/>
      <c r="CQC43" s="99"/>
      <c r="CQD43" s="99"/>
      <c r="CQE43" s="99"/>
      <c r="CQF43" s="99"/>
      <c r="CQG43" s="99"/>
      <c r="CQH43" s="99"/>
      <c r="CQI43" s="99"/>
      <c r="CQJ43" s="99"/>
      <c r="CQK43" s="99"/>
      <c r="CQL43" s="99"/>
      <c r="CQM43" s="99"/>
      <c r="CQN43" s="99"/>
      <c r="CQO43" s="99"/>
      <c r="CQP43" s="99"/>
      <c r="CQQ43" s="99"/>
      <c r="CQR43" s="99"/>
      <c r="CQS43" s="99"/>
      <c r="CQT43" s="99"/>
      <c r="CQU43" s="99"/>
      <c r="CQV43" s="99"/>
      <c r="CQW43" s="99"/>
      <c r="CQX43" s="99"/>
      <c r="CQY43" s="99"/>
      <c r="CQZ43" s="99"/>
      <c r="CRA43" s="99"/>
      <c r="CRB43" s="99"/>
      <c r="CRC43" s="99"/>
      <c r="CRD43" s="99"/>
      <c r="CRE43" s="99"/>
      <c r="CRF43" s="99"/>
      <c r="CRG43" s="99"/>
      <c r="CRH43" s="99"/>
      <c r="CRI43" s="99"/>
      <c r="CRJ43" s="99"/>
      <c r="CRK43" s="99"/>
      <c r="CRL43" s="99"/>
      <c r="CRM43" s="99"/>
      <c r="CRN43" s="99"/>
      <c r="CRO43" s="99"/>
      <c r="CRP43" s="99"/>
      <c r="CRQ43" s="99"/>
      <c r="CRR43" s="99"/>
      <c r="CRS43" s="99"/>
      <c r="CRT43" s="99"/>
      <c r="CRU43" s="99"/>
      <c r="CRV43" s="99"/>
      <c r="CRW43" s="99"/>
      <c r="CRX43" s="99"/>
      <c r="CRY43" s="99"/>
      <c r="CRZ43" s="99"/>
      <c r="CSA43" s="99"/>
      <c r="CSB43" s="99"/>
      <c r="CSC43" s="99"/>
      <c r="CSD43" s="99"/>
      <c r="CSE43" s="99"/>
      <c r="CSF43" s="99"/>
      <c r="CSG43" s="99"/>
      <c r="CSH43" s="99"/>
      <c r="CSI43" s="99"/>
      <c r="CSJ43" s="99"/>
      <c r="CSK43" s="99"/>
      <c r="CSL43" s="99"/>
      <c r="CSM43" s="99"/>
      <c r="CSN43" s="99"/>
      <c r="CSO43" s="99"/>
      <c r="CSP43" s="99"/>
      <c r="CSQ43" s="99"/>
      <c r="CSR43" s="99"/>
      <c r="CSS43" s="99"/>
      <c r="CST43" s="99"/>
      <c r="CSU43" s="99"/>
      <c r="CSV43" s="99"/>
      <c r="CSW43" s="99"/>
      <c r="CSX43" s="99"/>
      <c r="CSY43" s="99"/>
      <c r="CSZ43" s="99"/>
      <c r="CTA43" s="99"/>
      <c r="CTB43" s="99"/>
      <c r="CTC43" s="99"/>
      <c r="CTD43" s="99"/>
      <c r="CTE43" s="99"/>
      <c r="CTF43" s="99"/>
      <c r="CTG43" s="99"/>
      <c r="CTH43" s="99"/>
      <c r="CTI43" s="99"/>
      <c r="CTJ43" s="99"/>
      <c r="CTK43" s="99"/>
      <c r="CTL43" s="99"/>
      <c r="CTM43" s="99"/>
      <c r="CTN43" s="99"/>
      <c r="CTO43" s="99"/>
      <c r="CTP43" s="99"/>
      <c r="CTQ43" s="99"/>
      <c r="CTR43" s="99"/>
      <c r="CTS43" s="99"/>
      <c r="CTT43" s="99"/>
      <c r="CTU43" s="99"/>
      <c r="CTV43" s="99"/>
      <c r="CTW43" s="99"/>
      <c r="CTX43" s="99"/>
      <c r="CTY43" s="99"/>
      <c r="CTZ43" s="99"/>
      <c r="CUA43" s="99"/>
      <c r="CUB43" s="99"/>
      <c r="CUC43" s="99"/>
      <c r="CUD43" s="99"/>
      <c r="CUE43" s="99"/>
      <c r="CUF43" s="99"/>
      <c r="CUG43" s="99"/>
      <c r="CUH43" s="99"/>
      <c r="CUI43" s="99"/>
      <c r="CUJ43" s="99"/>
      <c r="CUK43" s="99"/>
      <c r="CUL43" s="99"/>
      <c r="CUM43" s="99"/>
      <c r="CUN43" s="99"/>
      <c r="CUO43" s="99"/>
      <c r="CUP43" s="99"/>
      <c r="CUQ43" s="99"/>
      <c r="CUR43" s="99"/>
      <c r="CUS43" s="99"/>
      <c r="CUT43" s="99"/>
      <c r="CUU43" s="99"/>
      <c r="CUV43" s="99"/>
      <c r="CUW43" s="99"/>
      <c r="CUX43" s="99"/>
      <c r="CUY43" s="99"/>
      <c r="CUZ43" s="99"/>
      <c r="CVA43" s="99"/>
      <c r="CVB43" s="99"/>
      <c r="CVC43" s="99"/>
      <c r="CVD43" s="99"/>
      <c r="CVE43" s="99"/>
      <c r="CVF43" s="99"/>
      <c r="CVG43" s="99"/>
      <c r="CVH43" s="99"/>
      <c r="CVI43" s="99"/>
      <c r="CVJ43" s="99"/>
      <c r="CVK43" s="99"/>
      <c r="CVL43" s="99"/>
      <c r="CVM43" s="99"/>
      <c r="CVN43" s="99"/>
      <c r="CVO43" s="99"/>
      <c r="CVP43" s="99"/>
      <c r="CVQ43" s="99"/>
      <c r="CVR43" s="99"/>
      <c r="CVS43" s="99"/>
      <c r="CVT43" s="99"/>
      <c r="CVU43" s="99"/>
      <c r="CVV43" s="99"/>
      <c r="CVW43" s="99"/>
      <c r="CVX43" s="99"/>
      <c r="CVY43" s="99"/>
      <c r="CVZ43" s="99"/>
      <c r="CWA43" s="99"/>
      <c r="CWB43" s="99"/>
      <c r="CWC43" s="99"/>
      <c r="CWD43" s="99"/>
      <c r="CWE43" s="99"/>
      <c r="CWF43" s="99"/>
      <c r="CWG43" s="99"/>
      <c r="CWH43" s="99"/>
      <c r="CWI43" s="99"/>
      <c r="CWJ43" s="99"/>
      <c r="CWK43" s="99"/>
      <c r="CWL43" s="99"/>
      <c r="CWM43" s="99"/>
      <c r="CWN43" s="99"/>
      <c r="CWO43" s="99"/>
      <c r="CWP43" s="99"/>
      <c r="CWQ43" s="99"/>
      <c r="CWR43" s="99"/>
      <c r="CWS43" s="99"/>
      <c r="CWT43" s="99"/>
      <c r="CWU43" s="99"/>
      <c r="CWV43" s="99"/>
      <c r="CWW43" s="99"/>
      <c r="CWX43" s="99"/>
      <c r="CWY43" s="99"/>
      <c r="CWZ43" s="99"/>
      <c r="CXA43" s="99"/>
      <c r="CXB43" s="99"/>
      <c r="CXC43" s="99"/>
      <c r="CXD43" s="99"/>
      <c r="CXE43" s="99"/>
      <c r="CXF43" s="99"/>
      <c r="CXG43" s="99"/>
      <c r="CXH43" s="99"/>
      <c r="CXI43" s="99"/>
      <c r="CXJ43" s="99"/>
      <c r="CXK43" s="99"/>
      <c r="CXL43" s="99"/>
      <c r="CXM43" s="99"/>
      <c r="CXN43" s="99"/>
      <c r="CXO43" s="99"/>
      <c r="CXP43" s="99"/>
      <c r="CXQ43" s="99"/>
      <c r="CXR43" s="99"/>
      <c r="CXS43" s="99"/>
      <c r="CXT43" s="99"/>
      <c r="CXU43" s="99"/>
      <c r="CXV43" s="99"/>
      <c r="CXW43" s="99"/>
      <c r="CXX43" s="99"/>
      <c r="CXY43" s="99"/>
      <c r="CXZ43" s="99"/>
      <c r="CYA43" s="99"/>
      <c r="CYB43" s="99"/>
      <c r="CYC43" s="99"/>
      <c r="CYD43" s="99"/>
      <c r="CYE43" s="99"/>
      <c r="CYF43" s="99"/>
      <c r="CYG43" s="99"/>
      <c r="CYH43" s="99"/>
      <c r="CYI43" s="99"/>
      <c r="CYJ43" s="99"/>
      <c r="CYK43" s="99"/>
      <c r="CYL43" s="99"/>
      <c r="CYM43" s="99"/>
      <c r="CYN43" s="99"/>
      <c r="CYO43" s="99"/>
      <c r="CYP43" s="99"/>
      <c r="CYQ43" s="99"/>
      <c r="CYR43" s="99"/>
      <c r="CYS43" s="99"/>
      <c r="CYT43" s="99"/>
      <c r="CYU43" s="99"/>
      <c r="CYV43" s="99"/>
      <c r="CYW43" s="99"/>
      <c r="CYX43" s="99"/>
      <c r="CYY43" s="99"/>
      <c r="CYZ43" s="99"/>
      <c r="CZA43" s="99"/>
      <c r="CZB43" s="99"/>
      <c r="CZC43" s="99"/>
      <c r="CZD43" s="99"/>
      <c r="CZE43" s="99"/>
      <c r="CZF43" s="99"/>
      <c r="CZG43" s="99"/>
      <c r="CZH43" s="99"/>
      <c r="CZI43" s="99"/>
      <c r="CZJ43" s="99"/>
      <c r="CZK43" s="99"/>
      <c r="CZL43" s="99"/>
      <c r="CZM43" s="99"/>
      <c r="CZN43" s="99"/>
      <c r="CZO43" s="99"/>
      <c r="CZP43" s="99"/>
      <c r="CZQ43" s="99"/>
      <c r="CZR43" s="99"/>
      <c r="CZS43" s="99"/>
      <c r="CZT43" s="99"/>
      <c r="CZU43" s="99"/>
      <c r="CZV43" s="99"/>
      <c r="CZW43" s="99"/>
      <c r="CZX43" s="99"/>
      <c r="CZY43" s="99"/>
      <c r="CZZ43" s="99"/>
      <c r="DAA43" s="99"/>
      <c r="DAB43" s="99"/>
      <c r="DAC43" s="99"/>
      <c r="DAD43" s="99"/>
      <c r="DAE43" s="99"/>
      <c r="DAF43" s="99"/>
      <c r="DAG43" s="99"/>
      <c r="DAH43" s="99"/>
      <c r="DAI43" s="99"/>
      <c r="DAJ43" s="99"/>
      <c r="DAK43" s="99"/>
      <c r="DAL43" s="99"/>
      <c r="DAM43" s="99"/>
      <c r="DAN43" s="99"/>
      <c r="DAO43" s="99"/>
      <c r="DAP43" s="99"/>
      <c r="DAQ43" s="99"/>
      <c r="DAR43" s="99"/>
      <c r="DAS43" s="99"/>
      <c r="DAT43" s="99"/>
      <c r="DAU43" s="99"/>
      <c r="DAV43" s="99"/>
      <c r="DAW43" s="99"/>
      <c r="DAX43" s="99"/>
      <c r="DAY43" s="99"/>
      <c r="DAZ43" s="99"/>
      <c r="DBA43" s="99"/>
      <c r="DBB43" s="99"/>
      <c r="DBC43" s="99"/>
      <c r="DBD43" s="99"/>
      <c r="DBE43" s="99"/>
      <c r="DBF43" s="99"/>
      <c r="DBG43" s="99"/>
      <c r="DBH43" s="99"/>
      <c r="DBI43" s="99"/>
      <c r="DBJ43" s="99"/>
      <c r="DBK43" s="99"/>
      <c r="DBL43" s="99"/>
      <c r="DBM43" s="99"/>
      <c r="DBN43" s="99"/>
      <c r="DBO43" s="99"/>
      <c r="DBP43" s="99"/>
      <c r="DBQ43" s="99"/>
      <c r="DBR43" s="99"/>
      <c r="DBS43" s="99"/>
      <c r="DBT43" s="99"/>
      <c r="DBU43" s="99"/>
      <c r="DBV43" s="99"/>
      <c r="DBW43" s="99"/>
      <c r="DBX43" s="99"/>
      <c r="DBY43" s="99"/>
      <c r="DBZ43" s="99"/>
      <c r="DCA43" s="99"/>
      <c r="DCB43" s="99"/>
      <c r="DCC43" s="99"/>
      <c r="DCD43" s="99"/>
      <c r="DCE43" s="99"/>
      <c r="DCF43" s="99"/>
      <c r="DCG43" s="99"/>
      <c r="DCH43" s="99"/>
      <c r="DCI43" s="99"/>
      <c r="DCJ43" s="99"/>
      <c r="DCK43" s="99"/>
      <c r="DCL43" s="99"/>
      <c r="DCM43" s="99"/>
      <c r="DCN43" s="99"/>
      <c r="DCO43" s="99"/>
      <c r="DCP43" s="99"/>
      <c r="DCQ43" s="99"/>
      <c r="DCR43" s="99"/>
      <c r="DCS43" s="99"/>
      <c r="DCT43" s="99"/>
      <c r="DCU43" s="99"/>
      <c r="DCV43" s="99"/>
      <c r="DCW43" s="99"/>
      <c r="DCX43" s="99"/>
      <c r="DCY43" s="99"/>
      <c r="DCZ43" s="99"/>
      <c r="DDA43" s="99"/>
      <c r="DDB43" s="99"/>
      <c r="DDC43" s="99"/>
      <c r="DDD43" s="99"/>
      <c r="DDE43" s="99"/>
      <c r="DDF43" s="99"/>
      <c r="DDG43" s="99"/>
      <c r="DDH43" s="99"/>
      <c r="DDI43" s="99"/>
      <c r="DDJ43" s="99"/>
      <c r="DDK43" s="99"/>
      <c r="DDL43" s="99"/>
      <c r="DDM43" s="99"/>
      <c r="DDN43" s="99"/>
      <c r="DDO43" s="99"/>
      <c r="DDP43" s="99"/>
      <c r="DDQ43" s="99"/>
      <c r="DDR43" s="99"/>
      <c r="DDS43" s="99"/>
      <c r="DDT43" s="99"/>
      <c r="DDU43" s="99"/>
      <c r="DDV43" s="99"/>
      <c r="DDW43" s="99"/>
      <c r="DDX43" s="99"/>
      <c r="DDY43" s="99"/>
      <c r="DDZ43" s="99"/>
      <c r="DEA43" s="99"/>
      <c r="DEB43" s="99"/>
      <c r="DEC43" s="99"/>
      <c r="DED43" s="99"/>
      <c r="DEE43" s="99"/>
      <c r="DEF43" s="99"/>
      <c r="DEG43" s="99"/>
      <c r="DEH43" s="99"/>
      <c r="DEI43" s="99"/>
      <c r="DEJ43" s="99"/>
      <c r="DEK43" s="99"/>
      <c r="DEL43" s="99"/>
      <c r="DEM43" s="99"/>
      <c r="DEN43" s="99"/>
      <c r="DEO43" s="99"/>
      <c r="DEP43" s="99"/>
      <c r="DEQ43" s="99"/>
      <c r="DER43" s="99"/>
      <c r="DES43" s="99"/>
      <c r="DET43" s="99"/>
      <c r="DEU43" s="99"/>
      <c r="DEV43" s="99"/>
      <c r="DEW43" s="99"/>
      <c r="DEX43" s="99"/>
      <c r="DEY43" s="99"/>
      <c r="DEZ43" s="99"/>
      <c r="DFA43" s="99"/>
      <c r="DFB43" s="99"/>
      <c r="DFC43" s="99"/>
      <c r="DFD43" s="99"/>
      <c r="DFE43" s="99"/>
      <c r="DFF43" s="99"/>
      <c r="DFG43" s="99"/>
      <c r="DFH43" s="99"/>
      <c r="DFI43" s="99"/>
      <c r="DFJ43" s="99"/>
      <c r="DFK43" s="99"/>
      <c r="DFL43" s="99"/>
      <c r="DFM43" s="99"/>
      <c r="DFN43" s="99"/>
      <c r="DFO43" s="99"/>
      <c r="DFP43" s="99"/>
      <c r="DFQ43" s="99"/>
      <c r="DFR43" s="99"/>
      <c r="DFS43" s="99"/>
      <c r="DFT43" s="99"/>
      <c r="DFU43" s="99"/>
      <c r="DFV43" s="99"/>
      <c r="DFW43" s="99"/>
      <c r="DFX43" s="99"/>
      <c r="DFY43" s="99"/>
      <c r="DFZ43" s="99"/>
      <c r="DGA43" s="99"/>
      <c r="DGB43" s="99"/>
      <c r="DGC43" s="99"/>
      <c r="DGD43" s="99"/>
      <c r="DGE43" s="99"/>
      <c r="DGF43" s="99"/>
      <c r="DGG43" s="99"/>
      <c r="DGH43" s="99"/>
      <c r="DGI43" s="99"/>
      <c r="DGJ43" s="99"/>
      <c r="DGK43" s="99"/>
      <c r="DGL43" s="99"/>
      <c r="DGM43" s="99"/>
      <c r="DGN43" s="99"/>
      <c r="DGO43" s="99"/>
      <c r="DGP43" s="99"/>
      <c r="DGQ43" s="99"/>
      <c r="DGR43" s="99"/>
      <c r="DGS43" s="99"/>
      <c r="DGT43" s="99"/>
      <c r="DGU43" s="99"/>
      <c r="DGV43" s="99"/>
      <c r="DGW43" s="99"/>
      <c r="DGX43" s="99"/>
      <c r="DGY43" s="99"/>
      <c r="DGZ43" s="99"/>
      <c r="DHA43" s="99"/>
      <c r="DHB43" s="99"/>
      <c r="DHC43" s="99"/>
      <c r="DHD43" s="99"/>
      <c r="DHE43" s="99"/>
      <c r="DHF43" s="99"/>
      <c r="DHG43" s="99"/>
      <c r="DHH43" s="99"/>
      <c r="DHI43" s="99"/>
      <c r="DHJ43" s="99"/>
      <c r="DHK43" s="99"/>
      <c r="DHL43" s="99"/>
      <c r="DHM43" s="99"/>
      <c r="DHN43" s="99"/>
      <c r="DHO43" s="99"/>
      <c r="DHP43" s="99"/>
      <c r="DHQ43" s="99"/>
      <c r="DHR43" s="99"/>
      <c r="DHS43" s="99"/>
      <c r="DHT43" s="99"/>
      <c r="DHU43" s="99"/>
      <c r="DHV43" s="99"/>
      <c r="DHW43" s="99"/>
      <c r="DHX43" s="99"/>
      <c r="DHY43" s="99"/>
      <c r="DHZ43" s="99"/>
      <c r="DIA43" s="99"/>
      <c r="DIB43" s="99"/>
      <c r="DIC43" s="99"/>
      <c r="DID43" s="99"/>
      <c r="DIE43" s="99"/>
      <c r="DIF43" s="99"/>
      <c r="DIG43" s="99"/>
      <c r="DIH43" s="99"/>
      <c r="DII43" s="99"/>
      <c r="DIJ43" s="99"/>
      <c r="DIK43" s="99"/>
      <c r="DIL43" s="99"/>
      <c r="DIM43" s="99"/>
      <c r="DIN43" s="99"/>
      <c r="DIO43" s="99"/>
      <c r="DIP43" s="99"/>
      <c r="DIQ43" s="99"/>
      <c r="DIR43" s="99"/>
      <c r="DIS43" s="99"/>
      <c r="DIT43" s="99"/>
      <c r="DIU43" s="99"/>
      <c r="DIV43" s="99"/>
      <c r="DIW43" s="99"/>
      <c r="DIX43" s="99"/>
      <c r="DIY43" s="99"/>
      <c r="DIZ43" s="99"/>
      <c r="DJA43" s="99"/>
      <c r="DJB43" s="99"/>
      <c r="DJC43" s="99"/>
      <c r="DJD43" s="99"/>
      <c r="DJE43" s="99"/>
      <c r="DJF43" s="99"/>
      <c r="DJG43" s="99"/>
      <c r="DJH43" s="99"/>
      <c r="DJI43" s="99"/>
      <c r="DJJ43" s="99"/>
      <c r="DJK43" s="99"/>
      <c r="DJL43" s="99"/>
      <c r="DJM43" s="99"/>
      <c r="DJN43" s="99"/>
      <c r="DJO43" s="99"/>
      <c r="DJP43" s="99"/>
      <c r="DJQ43" s="99"/>
      <c r="DJR43" s="99"/>
      <c r="DJS43" s="99"/>
      <c r="DJT43" s="99"/>
      <c r="DJU43" s="99"/>
      <c r="DJV43" s="99"/>
      <c r="DJW43" s="99"/>
      <c r="DJX43" s="99"/>
      <c r="DJY43" s="99"/>
      <c r="DJZ43" s="99"/>
      <c r="DKA43" s="99"/>
      <c r="DKB43" s="99"/>
      <c r="DKC43" s="99"/>
      <c r="DKD43" s="99"/>
      <c r="DKE43" s="99"/>
      <c r="DKF43" s="99"/>
      <c r="DKG43" s="99"/>
      <c r="DKH43" s="99"/>
      <c r="DKI43" s="99"/>
      <c r="DKJ43" s="99"/>
      <c r="DKK43" s="99"/>
      <c r="DKL43" s="99"/>
      <c r="DKM43" s="99"/>
      <c r="DKN43" s="99"/>
      <c r="DKO43" s="99"/>
      <c r="DKP43" s="99"/>
      <c r="DKQ43" s="99"/>
      <c r="DKR43" s="99"/>
      <c r="DKS43" s="99"/>
      <c r="DKT43" s="99"/>
      <c r="DKU43" s="99"/>
      <c r="DKV43" s="99"/>
      <c r="DKW43" s="99"/>
      <c r="DKX43" s="99"/>
      <c r="DKY43" s="99"/>
      <c r="DKZ43" s="99"/>
      <c r="DLA43" s="99"/>
      <c r="DLB43" s="99"/>
      <c r="DLC43" s="99"/>
      <c r="DLD43" s="99"/>
      <c r="DLE43" s="99"/>
      <c r="DLF43" s="99"/>
      <c r="DLG43" s="99"/>
      <c r="DLH43" s="99"/>
      <c r="DLI43" s="99"/>
      <c r="DLJ43" s="99"/>
      <c r="DLK43" s="99"/>
      <c r="DLL43" s="99"/>
      <c r="DLM43" s="99"/>
      <c r="DLN43" s="99"/>
      <c r="DLO43" s="99"/>
      <c r="DLP43" s="99"/>
      <c r="DLQ43" s="99"/>
      <c r="DLR43" s="99"/>
      <c r="DLS43" s="99"/>
      <c r="DLT43" s="99"/>
      <c r="DLU43" s="99"/>
      <c r="DLV43" s="99"/>
      <c r="DLW43" s="99"/>
      <c r="DLX43" s="99"/>
      <c r="DLY43" s="99"/>
      <c r="DLZ43" s="99"/>
      <c r="DMA43" s="99"/>
      <c r="DMB43" s="99"/>
      <c r="DMC43" s="99"/>
      <c r="DMD43" s="99"/>
      <c r="DME43" s="99"/>
      <c r="DMF43" s="99"/>
      <c r="DMG43" s="99"/>
      <c r="DMH43" s="99"/>
      <c r="DMI43" s="99"/>
      <c r="DMJ43" s="99"/>
      <c r="DMK43" s="99"/>
      <c r="DML43" s="99"/>
      <c r="DMM43" s="99"/>
      <c r="DMN43" s="99"/>
      <c r="DMO43" s="99"/>
      <c r="DMP43" s="99"/>
      <c r="DMQ43" s="99"/>
      <c r="DMR43" s="99"/>
      <c r="DMS43" s="99"/>
      <c r="DMT43" s="99"/>
      <c r="DMU43" s="99"/>
      <c r="DMV43" s="99"/>
      <c r="DMW43" s="99"/>
      <c r="DMX43" s="99"/>
      <c r="DMY43" s="99"/>
      <c r="DMZ43" s="99"/>
      <c r="DNA43" s="99"/>
      <c r="DNB43" s="99"/>
      <c r="DNC43" s="99"/>
      <c r="DND43" s="99"/>
      <c r="DNE43" s="99"/>
      <c r="DNF43" s="99"/>
      <c r="DNG43" s="99"/>
      <c r="DNH43" s="99"/>
      <c r="DNI43" s="99"/>
      <c r="DNJ43" s="99"/>
      <c r="DNK43" s="99"/>
      <c r="DNL43" s="99"/>
      <c r="DNM43" s="99"/>
      <c r="DNN43" s="99"/>
      <c r="DNO43" s="99"/>
      <c r="DNP43" s="99"/>
      <c r="DNQ43" s="99"/>
      <c r="DNR43" s="99"/>
      <c r="DNS43" s="99"/>
      <c r="DNT43" s="99"/>
      <c r="DNU43" s="99"/>
      <c r="DNV43" s="99"/>
      <c r="DNW43" s="99"/>
      <c r="DNX43" s="99"/>
      <c r="DNY43" s="99"/>
      <c r="DNZ43" s="99"/>
      <c r="DOA43" s="99"/>
      <c r="DOB43" s="99"/>
      <c r="DOC43" s="99"/>
      <c r="DOD43" s="99"/>
      <c r="DOE43" s="99"/>
      <c r="DOF43" s="99"/>
      <c r="DOG43" s="99"/>
      <c r="DOH43" s="99"/>
      <c r="DOI43" s="99"/>
      <c r="DOJ43" s="99"/>
      <c r="DOK43" s="99"/>
      <c r="DOL43" s="99"/>
      <c r="DOM43" s="99"/>
      <c r="DON43" s="99"/>
      <c r="DOO43" s="99"/>
      <c r="DOP43" s="99"/>
      <c r="DOQ43" s="99"/>
      <c r="DOR43" s="99"/>
      <c r="DOS43" s="99"/>
      <c r="DOT43" s="99"/>
      <c r="DOU43" s="99"/>
      <c r="DOV43" s="99"/>
      <c r="DOW43" s="99"/>
      <c r="DOX43" s="99"/>
      <c r="DOY43" s="99"/>
      <c r="DOZ43" s="99"/>
      <c r="DPA43" s="99"/>
      <c r="DPB43" s="99"/>
      <c r="DPC43" s="99"/>
      <c r="DPD43" s="99"/>
      <c r="DPE43" s="99"/>
      <c r="DPF43" s="99"/>
      <c r="DPG43" s="99"/>
      <c r="DPH43" s="99"/>
      <c r="DPI43" s="99"/>
      <c r="DPJ43" s="99"/>
      <c r="DPK43" s="99"/>
      <c r="DPL43" s="99"/>
      <c r="DPM43" s="99"/>
      <c r="DPN43" s="99"/>
      <c r="DPO43" s="99"/>
      <c r="DPP43" s="99"/>
      <c r="DPQ43" s="99"/>
      <c r="DPR43" s="99"/>
      <c r="DPS43" s="99"/>
      <c r="DPT43" s="99"/>
      <c r="DPU43" s="99"/>
      <c r="DPV43" s="99"/>
      <c r="DPW43" s="99"/>
      <c r="DPX43" s="99"/>
      <c r="DPY43" s="99"/>
      <c r="DPZ43" s="99"/>
      <c r="DQA43" s="99"/>
      <c r="DQB43" s="99"/>
      <c r="DQC43" s="99"/>
      <c r="DQD43" s="99"/>
      <c r="DQE43" s="99"/>
      <c r="DQF43" s="99"/>
      <c r="DQG43" s="99"/>
      <c r="DQH43" s="99"/>
      <c r="DQI43" s="99"/>
      <c r="DQJ43" s="99"/>
      <c r="DQK43" s="99"/>
      <c r="DQL43" s="99"/>
      <c r="DQM43" s="99"/>
      <c r="DQN43" s="99"/>
      <c r="DQO43" s="99"/>
      <c r="DQP43" s="99"/>
      <c r="DQQ43" s="99"/>
      <c r="DQR43" s="99"/>
      <c r="DQS43" s="99"/>
      <c r="DQT43" s="99"/>
      <c r="DQU43" s="99"/>
      <c r="DQV43" s="99"/>
      <c r="DQW43" s="99"/>
      <c r="DQX43" s="99"/>
      <c r="DQY43" s="99"/>
      <c r="DQZ43" s="99"/>
      <c r="DRA43" s="99"/>
      <c r="DRB43" s="99"/>
      <c r="DRC43" s="99"/>
      <c r="DRD43" s="99"/>
      <c r="DRE43" s="99"/>
      <c r="DRF43" s="99"/>
      <c r="DRG43" s="99"/>
      <c r="DRH43" s="99"/>
      <c r="DRI43" s="99"/>
      <c r="DRJ43" s="99"/>
      <c r="DRK43" s="99"/>
      <c r="DRL43" s="99"/>
      <c r="DRM43" s="99"/>
      <c r="DRN43" s="99"/>
      <c r="DRO43" s="99"/>
      <c r="DRP43" s="99"/>
      <c r="DRQ43" s="99"/>
      <c r="DRR43" s="99"/>
      <c r="DRS43" s="99"/>
      <c r="DRT43" s="99"/>
      <c r="DRU43" s="99"/>
      <c r="DRV43" s="99"/>
      <c r="DRW43" s="99"/>
      <c r="DRX43" s="99"/>
      <c r="DRY43" s="99"/>
      <c r="DRZ43" s="99"/>
      <c r="DSA43" s="99"/>
      <c r="DSB43" s="99"/>
      <c r="DSC43" s="99"/>
      <c r="DSD43" s="99"/>
      <c r="DSE43" s="99"/>
      <c r="DSF43" s="99"/>
      <c r="DSG43" s="99"/>
      <c r="DSH43" s="99"/>
      <c r="DSI43" s="99"/>
      <c r="DSJ43" s="99"/>
      <c r="DSK43" s="99"/>
      <c r="DSL43" s="99"/>
      <c r="DSM43" s="99"/>
      <c r="DSN43" s="99"/>
      <c r="DSO43" s="99"/>
      <c r="DSP43" s="99"/>
      <c r="DSQ43" s="99"/>
      <c r="DSR43" s="99"/>
      <c r="DSS43" s="99"/>
      <c r="DST43" s="99"/>
      <c r="DSU43" s="99"/>
      <c r="DSV43" s="99"/>
      <c r="DSW43" s="99"/>
      <c r="DSX43" s="99"/>
      <c r="DSY43" s="99"/>
      <c r="DSZ43" s="99"/>
      <c r="DTA43" s="99"/>
      <c r="DTB43" s="99"/>
      <c r="DTC43" s="99"/>
      <c r="DTD43" s="99"/>
      <c r="DTE43" s="99"/>
      <c r="DTF43" s="99"/>
      <c r="DTG43" s="99"/>
      <c r="DTH43" s="99"/>
      <c r="DTI43" s="99"/>
      <c r="DTJ43" s="99"/>
      <c r="DTK43" s="99"/>
      <c r="DTL43" s="99"/>
      <c r="DTM43" s="99"/>
      <c r="DTN43" s="99"/>
      <c r="DTO43" s="99"/>
      <c r="DTP43" s="99"/>
      <c r="DTQ43" s="99"/>
      <c r="DTR43" s="99"/>
      <c r="DTS43" s="99"/>
      <c r="DTT43" s="99"/>
      <c r="DTU43" s="99"/>
      <c r="DTV43" s="99"/>
      <c r="DTW43" s="99"/>
      <c r="DTX43" s="99"/>
      <c r="DTY43" s="99"/>
      <c r="DTZ43" s="99"/>
      <c r="DUA43" s="99"/>
      <c r="DUB43" s="99"/>
      <c r="DUC43" s="99"/>
      <c r="DUD43" s="99"/>
      <c r="DUE43" s="99"/>
      <c r="DUF43" s="99"/>
      <c r="DUG43" s="99"/>
      <c r="DUH43" s="99"/>
      <c r="DUI43" s="99"/>
      <c r="DUJ43" s="99"/>
      <c r="DUK43" s="99"/>
      <c r="DUL43" s="99"/>
      <c r="DUM43" s="99"/>
      <c r="DUN43" s="99"/>
      <c r="DUO43" s="99"/>
      <c r="DUP43" s="99"/>
      <c r="DUQ43" s="99"/>
      <c r="DUR43" s="99"/>
      <c r="DUS43" s="99"/>
      <c r="DUT43" s="99"/>
      <c r="DUU43" s="99"/>
      <c r="DUV43" s="99"/>
      <c r="DUW43" s="99"/>
      <c r="DUX43" s="99"/>
      <c r="DUY43" s="99"/>
      <c r="DUZ43" s="99"/>
      <c r="DVA43" s="99"/>
      <c r="DVB43" s="99"/>
      <c r="DVC43" s="99"/>
      <c r="DVD43" s="99"/>
      <c r="DVE43" s="99"/>
      <c r="DVF43" s="99"/>
      <c r="DVG43" s="99"/>
      <c r="DVH43" s="99"/>
      <c r="DVI43" s="99"/>
      <c r="DVJ43" s="99"/>
      <c r="DVK43" s="99"/>
      <c r="DVL43" s="99"/>
      <c r="DVM43" s="99"/>
      <c r="DVN43" s="99"/>
      <c r="DVO43" s="99"/>
      <c r="DVP43" s="99"/>
      <c r="DVQ43" s="99"/>
      <c r="DVR43" s="99"/>
      <c r="DVS43" s="99"/>
      <c r="DVT43" s="99"/>
      <c r="DVU43" s="99"/>
      <c r="DVV43" s="99"/>
      <c r="DVW43" s="99"/>
      <c r="DVX43" s="99"/>
      <c r="DVY43" s="99"/>
      <c r="DVZ43" s="99"/>
      <c r="DWA43" s="99"/>
      <c r="DWB43" s="99"/>
      <c r="DWC43" s="99"/>
      <c r="DWD43" s="99"/>
      <c r="DWE43" s="99"/>
      <c r="DWF43" s="99"/>
      <c r="DWG43" s="99"/>
      <c r="DWH43" s="99"/>
      <c r="DWI43" s="99"/>
      <c r="DWJ43" s="99"/>
      <c r="DWK43" s="99"/>
      <c r="DWL43" s="99"/>
      <c r="DWM43" s="99"/>
      <c r="DWN43" s="99"/>
      <c r="DWO43" s="99"/>
      <c r="DWP43" s="99"/>
      <c r="DWQ43" s="99"/>
      <c r="DWR43" s="99"/>
      <c r="DWS43" s="99"/>
      <c r="DWT43" s="99"/>
      <c r="DWU43" s="99"/>
      <c r="DWV43" s="99"/>
      <c r="DWW43" s="99"/>
      <c r="DWX43" s="99"/>
      <c r="DWY43" s="99"/>
      <c r="DWZ43" s="99"/>
      <c r="DXA43" s="99"/>
      <c r="DXB43" s="99"/>
      <c r="DXC43" s="99"/>
      <c r="DXD43" s="99"/>
      <c r="DXE43" s="99"/>
      <c r="DXF43" s="99"/>
      <c r="DXG43" s="99"/>
      <c r="DXH43" s="99"/>
      <c r="DXI43" s="99"/>
      <c r="DXJ43" s="99"/>
      <c r="DXK43" s="99"/>
      <c r="DXL43" s="99"/>
      <c r="DXM43" s="99"/>
      <c r="DXN43" s="99"/>
      <c r="DXO43" s="99"/>
      <c r="DXP43" s="99"/>
      <c r="DXQ43" s="99"/>
      <c r="DXR43" s="99"/>
      <c r="DXS43" s="99"/>
      <c r="DXT43" s="99"/>
      <c r="DXU43" s="99"/>
      <c r="DXV43" s="99"/>
      <c r="DXW43" s="99"/>
      <c r="DXX43" s="99"/>
      <c r="DXY43" s="99"/>
      <c r="DXZ43" s="99"/>
      <c r="DYA43" s="99"/>
      <c r="DYB43" s="99"/>
      <c r="DYC43" s="99"/>
      <c r="DYD43" s="99"/>
      <c r="DYE43" s="99"/>
      <c r="DYF43" s="99"/>
      <c r="DYG43" s="99"/>
      <c r="DYH43" s="99"/>
      <c r="DYI43" s="99"/>
      <c r="DYJ43" s="99"/>
      <c r="DYK43" s="99"/>
      <c r="DYL43" s="99"/>
      <c r="DYM43" s="99"/>
      <c r="DYN43" s="99"/>
      <c r="DYO43" s="99"/>
      <c r="DYP43" s="99"/>
      <c r="DYQ43" s="99"/>
      <c r="DYR43" s="99"/>
      <c r="DYS43" s="99"/>
      <c r="DYT43" s="99"/>
      <c r="DYU43" s="99"/>
      <c r="DYV43" s="99"/>
      <c r="DYW43" s="99"/>
      <c r="DYX43" s="99"/>
      <c r="DYY43" s="99"/>
      <c r="DYZ43" s="99"/>
      <c r="DZA43" s="99"/>
      <c r="DZB43" s="99"/>
      <c r="DZC43" s="99"/>
      <c r="DZD43" s="99"/>
      <c r="DZE43" s="99"/>
      <c r="DZF43" s="99"/>
      <c r="DZG43" s="99"/>
      <c r="DZH43" s="99"/>
      <c r="DZI43" s="99"/>
      <c r="DZJ43" s="99"/>
      <c r="DZK43" s="99"/>
      <c r="DZL43" s="99"/>
      <c r="DZM43" s="99"/>
      <c r="DZN43" s="99"/>
      <c r="DZO43" s="99"/>
      <c r="DZP43" s="99"/>
      <c r="DZQ43" s="99"/>
      <c r="DZR43" s="99"/>
      <c r="DZS43" s="99"/>
      <c r="DZT43" s="99"/>
      <c r="DZU43" s="99"/>
      <c r="DZV43" s="99"/>
      <c r="DZW43" s="99"/>
      <c r="DZX43" s="99"/>
      <c r="DZY43" s="99"/>
      <c r="DZZ43" s="99"/>
      <c r="EAA43" s="99"/>
      <c r="EAB43" s="99"/>
      <c r="EAC43" s="99"/>
      <c r="EAD43" s="99"/>
      <c r="EAE43" s="99"/>
      <c r="EAF43" s="99"/>
      <c r="EAG43" s="99"/>
      <c r="EAH43" s="99"/>
      <c r="EAI43" s="99"/>
      <c r="EAJ43" s="99"/>
      <c r="EAK43" s="99"/>
      <c r="EAL43" s="99"/>
      <c r="EAM43" s="99"/>
      <c r="EAN43" s="99"/>
      <c r="EAO43" s="99"/>
      <c r="EAP43" s="99"/>
      <c r="EAQ43" s="99"/>
      <c r="EAR43" s="99"/>
      <c r="EAS43" s="99"/>
      <c r="EAT43" s="99"/>
      <c r="EAU43" s="99"/>
      <c r="EAV43" s="99"/>
      <c r="EAW43" s="99"/>
      <c r="EAX43" s="99"/>
      <c r="EAY43" s="99"/>
      <c r="EAZ43" s="99"/>
      <c r="EBA43" s="99"/>
      <c r="EBB43" s="99"/>
      <c r="EBC43" s="99"/>
      <c r="EBD43" s="99"/>
      <c r="EBE43" s="99"/>
      <c r="EBF43" s="99"/>
      <c r="EBG43" s="99"/>
      <c r="EBH43" s="99"/>
      <c r="EBI43" s="99"/>
      <c r="EBJ43" s="99"/>
      <c r="EBK43" s="99"/>
      <c r="EBL43" s="99"/>
      <c r="EBM43" s="99"/>
      <c r="EBN43" s="99"/>
      <c r="EBO43" s="99"/>
      <c r="EBP43" s="99"/>
      <c r="EBQ43" s="99"/>
      <c r="EBR43" s="99"/>
      <c r="EBS43" s="99"/>
      <c r="EBT43" s="99"/>
      <c r="EBU43" s="99"/>
      <c r="EBV43" s="99"/>
      <c r="EBW43" s="99"/>
      <c r="EBX43" s="99"/>
      <c r="EBY43" s="99"/>
      <c r="EBZ43" s="99"/>
      <c r="ECA43" s="99"/>
      <c r="ECB43" s="99"/>
      <c r="ECC43" s="99"/>
      <c r="ECD43" s="99"/>
      <c r="ECE43" s="99"/>
      <c r="ECF43" s="99"/>
      <c r="ECG43" s="99"/>
      <c r="ECH43" s="99"/>
      <c r="ECI43" s="99"/>
      <c r="ECJ43" s="99"/>
      <c r="ECK43" s="99"/>
      <c r="ECL43" s="99"/>
      <c r="ECM43" s="99"/>
      <c r="ECN43" s="99"/>
      <c r="ECO43" s="99"/>
      <c r="ECP43" s="99"/>
      <c r="ECQ43" s="99"/>
      <c r="ECR43" s="99"/>
      <c r="ECS43" s="99"/>
      <c r="ECT43" s="99"/>
      <c r="ECU43" s="99"/>
      <c r="ECV43" s="99"/>
      <c r="ECW43" s="99"/>
      <c r="ECX43" s="99"/>
      <c r="ECY43" s="99"/>
      <c r="ECZ43" s="99"/>
      <c r="EDA43" s="99"/>
      <c r="EDB43" s="99"/>
      <c r="EDC43" s="99"/>
      <c r="EDD43" s="99"/>
      <c r="EDE43" s="99"/>
      <c r="EDF43" s="99"/>
      <c r="EDG43" s="99"/>
      <c r="EDH43" s="99"/>
      <c r="EDI43" s="99"/>
      <c r="EDJ43" s="99"/>
      <c r="EDK43" s="99"/>
      <c r="EDL43" s="99"/>
      <c r="EDM43" s="99"/>
      <c r="EDN43" s="99"/>
      <c r="EDO43" s="99"/>
      <c r="EDP43" s="99"/>
      <c r="EDQ43" s="99"/>
      <c r="EDR43" s="99"/>
      <c r="EDS43" s="99"/>
      <c r="EDT43" s="99"/>
      <c r="EDU43" s="99"/>
      <c r="EDV43" s="99"/>
      <c r="EDW43" s="99"/>
      <c r="EDX43" s="99"/>
      <c r="EDY43" s="99"/>
      <c r="EDZ43" s="99"/>
      <c r="EEA43" s="99"/>
      <c r="EEB43" s="99"/>
      <c r="EEC43" s="99"/>
      <c r="EED43" s="99"/>
      <c r="EEE43" s="99"/>
      <c r="EEF43" s="99"/>
      <c r="EEG43" s="99"/>
      <c r="EEH43" s="99"/>
      <c r="EEI43" s="99"/>
      <c r="EEJ43" s="99"/>
      <c r="EEK43" s="99"/>
      <c r="EEL43" s="99"/>
      <c r="EEM43" s="99"/>
      <c r="EEN43" s="99"/>
      <c r="EEO43" s="99"/>
      <c r="EEP43" s="99"/>
      <c r="EEQ43" s="99"/>
      <c r="EER43" s="99"/>
      <c r="EES43" s="99"/>
      <c r="EET43" s="99"/>
      <c r="EEU43" s="99"/>
      <c r="EEV43" s="99"/>
      <c r="EEW43" s="99"/>
      <c r="EEX43" s="99"/>
      <c r="EEY43" s="99"/>
      <c r="EEZ43" s="99"/>
      <c r="EFA43" s="99"/>
      <c r="EFB43" s="99"/>
      <c r="EFC43" s="99"/>
      <c r="EFD43" s="99"/>
      <c r="EFE43" s="99"/>
      <c r="EFF43" s="99"/>
      <c r="EFG43" s="99"/>
      <c r="EFH43" s="99"/>
      <c r="EFI43" s="99"/>
      <c r="EFJ43" s="99"/>
      <c r="EFK43" s="99"/>
      <c r="EFL43" s="99"/>
      <c r="EFM43" s="99"/>
      <c r="EFN43" s="99"/>
      <c r="EFO43" s="99"/>
      <c r="EFP43" s="99"/>
      <c r="EFQ43" s="99"/>
      <c r="EFR43" s="99"/>
      <c r="EFS43" s="99"/>
      <c r="EFT43" s="99"/>
      <c r="EFU43" s="99"/>
      <c r="EFV43" s="99"/>
      <c r="EFW43" s="99"/>
      <c r="EFX43" s="99"/>
      <c r="EFY43" s="99"/>
      <c r="EFZ43" s="99"/>
      <c r="EGA43" s="99"/>
      <c r="EGB43" s="99"/>
      <c r="EGC43" s="99"/>
      <c r="EGD43" s="99"/>
      <c r="EGE43" s="99"/>
      <c r="EGF43" s="99"/>
      <c r="EGG43" s="99"/>
      <c r="EGH43" s="99"/>
      <c r="EGI43" s="99"/>
      <c r="EGJ43" s="99"/>
      <c r="EGK43" s="99"/>
      <c r="EGL43" s="99"/>
      <c r="EGM43" s="99"/>
      <c r="EGN43" s="99"/>
      <c r="EGO43" s="99"/>
      <c r="EGP43" s="99"/>
      <c r="EGQ43" s="99"/>
      <c r="EGR43" s="99"/>
      <c r="EGS43" s="99"/>
      <c r="EGT43" s="99"/>
      <c r="EGU43" s="99"/>
      <c r="EGV43" s="99"/>
      <c r="EGW43" s="99"/>
      <c r="EGX43" s="99"/>
      <c r="EGY43" s="99"/>
      <c r="EGZ43" s="99"/>
      <c r="EHA43" s="99"/>
      <c r="EHB43" s="99"/>
      <c r="EHC43" s="99"/>
      <c r="EHD43" s="99"/>
      <c r="EHE43" s="99"/>
      <c r="EHF43" s="99"/>
      <c r="EHG43" s="99"/>
      <c r="EHH43" s="99"/>
      <c r="EHI43" s="99"/>
      <c r="EHJ43" s="99"/>
      <c r="EHK43" s="99"/>
      <c r="EHL43" s="99"/>
      <c r="EHM43" s="99"/>
      <c r="EHN43" s="99"/>
      <c r="EHO43" s="99"/>
      <c r="EHP43" s="99"/>
      <c r="EHQ43" s="99"/>
      <c r="EHR43" s="99"/>
      <c r="EHS43" s="99"/>
      <c r="EHT43" s="99"/>
      <c r="EHU43" s="99"/>
      <c r="EHV43" s="99"/>
      <c r="EHW43" s="99"/>
      <c r="EHX43" s="99"/>
      <c r="EHY43" s="99"/>
      <c r="EHZ43" s="99"/>
      <c r="EIA43" s="99"/>
      <c r="EIB43" s="99"/>
      <c r="EIC43" s="99"/>
      <c r="EID43" s="99"/>
      <c r="EIE43" s="99"/>
      <c r="EIF43" s="99"/>
      <c r="EIG43" s="99"/>
      <c r="EIH43" s="99"/>
      <c r="EII43" s="99"/>
      <c r="EIJ43" s="99"/>
      <c r="EIK43" s="99"/>
      <c r="EIL43" s="99"/>
      <c r="EIM43" s="99"/>
      <c r="EIN43" s="99"/>
      <c r="EIO43" s="99"/>
      <c r="EIP43" s="99"/>
      <c r="EIQ43" s="99"/>
      <c r="EIR43" s="99"/>
      <c r="EIS43" s="99"/>
      <c r="EIT43" s="99"/>
      <c r="EIU43" s="99"/>
      <c r="EIV43" s="99"/>
      <c r="EIW43" s="99"/>
      <c r="EIX43" s="99"/>
      <c r="EIY43" s="99"/>
      <c r="EIZ43" s="99"/>
      <c r="EJA43" s="99"/>
      <c r="EJB43" s="99"/>
      <c r="EJC43" s="99"/>
      <c r="EJD43" s="99"/>
      <c r="EJE43" s="99"/>
      <c r="EJF43" s="99"/>
      <c r="EJG43" s="99"/>
      <c r="EJH43" s="99"/>
      <c r="EJI43" s="99"/>
      <c r="EJJ43" s="99"/>
      <c r="EJK43" s="99"/>
      <c r="EJL43" s="99"/>
      <c r="EJM43" s="99"/>
      <c r="EJN43" s="99"/>
      <c r="EJO43" s="99"/>
      <c r="EJP43" s="99"/>
      <c r="EJQ43" s="99"/>
      <c r="EJR43" s="99"/>
      <c r="EJS43" s="99"/>
      <c r="EJT43" s="99"/>
      <c r="EJU43" s="99"/>
      <c r="EJV43" s="99"/>
      <c r="EJW43" s="99"/>
      <c r="EJX43" s="99"/>
      <c r="EJY43" s="99"/>
      <c r="EJZ43" s="99"/>
      <c r="EKA43" s="99"/>
      <c r="EKB43" s="99"/>
      <c r="EKC43" s="99"/>
      <c r="EKD43" s="99"/>
      <c r="EKE43" s="99"/>
      <c r="EKF43" s="99"/>
      <c r="EKG43" s="99"/>
      <c r="EKH43" s="99"/>
      <c r="EKI43" s="99"/>
      <c r="EKJ43" s="99"/>
      <c r="EKK43" s="99"/>
      <c r="EKL43" s="99"/>
      <c r="EKM43" s="99"/>
      <c r="EKN43" s="99"/>
      <c r="EKO43" s="99"/>
      <c r="EKP43" s="99"/>
      <c r="EKQ43" s="99"/>
      <c r="EKR43" s="99"/>
      <c r="EKS43" s="99"/>
      <c r="EKT43" s="99"/>
      <c r="EKU43" s="99"/>
      <c r="EKV43" s="99"/>
      <c r="EKW43" s="99"/>
      <c r="EKX43" s="99"/>
      <c r="EKY43" s="99"/>
      <c r="EKZ43" s="99"/>
      <c r="ELA43" s="99"/>
      <c r="ELB43" s="99"/>
      <c r="ELC43" s="99"/>
      <c r="ELD43" s="99"/>
      <c r="ELE43" s="99"/>
      <c r="ELF43" s="99"/>
      <c r="ELG43" s="99"/>
      <c r="ELH43" s="99"/>
      <c r="ELI43" s="99"/>
      <c r="ELJ43" s="99"/>
      <c r="ELK43" s="99"/>
      <c r="ELL43" s="99"/>
      <c r="ELM43" s="99"/>
      <c r="ELN43" s="99"/>
      <c r="ELO43" s="99"/>
      <c r="ELP43" s="99"/>
      <c r="ELQ43" s="99"/>
      <c r="ELR43" s="99"/>
      <c r="ELS43" s="99"/>
      <c r="ELT43" s="99"/>
      <c r="ELU43" s="99"/>
      <c r="ELV43" s="99"/>
      <c r="ELW43" s="99"/>
      <c r="ELX43" s="99"/>
      <c r="ELY43" s="99"/>
      <c r="ELZ43" s="99"/>
      <c r="EMA43" s="99"/>
      <c r="EMB43" s="99"/>
      <c r="EMC43" s="99"/>
      <c r="EMD43" s="99"/>
      <c r="EME43" s="99"/>
      <c r="EMF43" s="99"/>
      <c r="EMG43" s="99"/>
      <c r="EMH43" s="99"/>
      <c r="EMI43" s="99"/>
      <c r="EMJ43" s="99"/>
      <c r="EMK43" s="99"/>
      <c r="EML43" s="99"/>
      <c r="EMM43" s="99"/>
      <c r="EMN43" s="99"/>
      <c r="EMO43" s="99"/>
      <c r="EMP43" s="99"/>
      <c r="EMQ43" s="99"/>
      <c r="EMR43" s="99"/>
      <c r="EMS43" s="99"/>
      <c r="EMT43" s="99"/>
      <c r="EMU43" s="99"/>
      <c r="EMV43" s="99"/>
      <c r="EMW43" s="99"/>
      <c r="EMX43" s="99"/>
      <c r="EMY43" s="99"/>
      <c r="EMZ43" s="99"/>
      <c r="ENA43" s="99"/>
      <c r="ENB43" s="99"/>
      <c r="ENC43" s="99"/>
      <c r="END43" s="99"/>
      <c r="ENE43" s="99"/>
      <c r="ENF43" s="99"/>
      <c r="ENG43" s="99"/>
      <c r="ENH43" s="99"/>
      <c r="ENI43" s="99"/>
      <c r="ENJ43" s="99"/>
      <c r="ENK43" s="99"/>
      <c r="ENL43" s="99"/>
      <c r="ENM43" s="99"/>
      <c r="ENN43" s="99"/>
      <c r="ENO43" s="99"/>
      <c r="ENP43" s="99"/>
      <c r="ENQ43" s="99"/>
      <c r="ENR43" s="99"/>
      <c r="ENS43" s="99"/>
      <c r="ENT43" s="99"/>
      <c r="ENU43" s="99"/>
      <c r="ENV43" s="99"/>
      <c r="ENW43" s="99"/>
      <c r="ENX43" s="99"/>
      <c r="ENY43" s="99"/>
      <c r="ENZ43" s="99"/>
      <c r="EOA43" s="99"/>
      <c r="EOB43" s="99"/>
      <c r="EOC43" s="99"/>
      <c r="EOD43" s="99"/>
      <c r="EOE43" s="99"/>
      <c r="EOF43" s="99"/>
      <c r="EOG43" s="99"/>
      <c r="EOH43" s="99"/>
      <c r="EOI43" s="99"/>
      <c r="EOJ43" s="99"/>
      <c r="EOK43" s="99"/>
      <c r="EOL43" s="99"/>
      <c r="EOM43" s="99"/>
      <c r="EON43" s="99"/>
      <c r="EOO43" s="99"/>
      <c r="EOP43" s="99"/>
      <c r="EOQ43" s="99"/>
      <c r="EOR43" s="99"/>
      <c r="EOS43" s="99"/>
      <c r="EOT43" s="99"/>
      <c r="EOU43" s="99"/>
      <c r="EOV43" s="99"/>
      <c r="EOW43" s="99"/>
      <c r="EOX43" s="99"/>
      <c r="EOY43" s="99"/>
      <c r="EOZ43" s="99"/>
      <c r="EPA43" s="99"/>
      <c r="EPB43" s="99"/>
      <c r="EPC43" s="99"/>
      <c r="EPD43" s="99"/>
      <c r="EPE43" s="99"/>
      <c r="EPF43" s="99"/>
      <c r="EPG43" s="99"/>
      <c r="EPH43" s="99"/>
      <c r="EPI43" s="99"/>
      <c r="EPJ43" s="99"/>
      <c r="EPK43" s="99"/>
      <c r="EPL43" s="99"/>
      <c r="EPM43" s="99"/>
      <c r="EPN43" s="99"/>
      <c r="EPO43" s="99"/>
      <c r="EPP43" s="99"/>
      <c r="EPQ43" s="99"/>
      <c r="EPR43" s="99"/>
      <c r="EPS43" s="99"/>
      <c r="EPT43" s="99"/>
      <c r="EPU43" s="99"/>
      <c r="EPV43" s="99"/>
      <c r="EPW43" s="99"/>
      <c r="EPX43" s="99"/>
      <c r="EPY43" s="99"/>
      <c r="EPZ43" s="99"/>
      <c r="EQA43" s="99"/>
      <c r="EQB43" s="99"/>
      <c r="EQC43" s="99"/>
      <c r="EQD43" s="99"/>
      <c r="EQE43" s="99"/>
      <c r="EQF43" s="99"/>
      <c r="EQG43" s="99"/>
      <c r="EQH43" s="99"/>
      <c r="EQI43" s="99"/>
      <c r="EQJ43" s="99"/>
      <c r="EQK43" s="99"/>
      <c r="EQL43" s="99"/>
      <c r="EQM43" s="99"/>
      <c r="EQN43" s="99"/>
      <c r="EQO43" s="99"/>
      <c r="EQP43" s="99"/>
      <c r="EQQ43" s="99"/>
      <c r="EQR43" s="99"/>
      <c r="EQS43" s="99"/>
      <c r="EQT43" s="99"/>
      <c r="EQU43" s="99"/>
      <c r="EQV43" s="99"/>
      <c r="EQW43" s="99"/>
      <c r="EQX43" s="99"/>
      <c r="EQY43" s="99"/>
      <c r="EQZ43" s="99"/>
      <c r="ERA43" s="99"/>
      <c r="ERB43" s="99"/>
      <c r="ERC43" s="99"/>
      <c r="ERD43" s="99"/>
      <c r="ERE43" s="99"/>
      <c r="ERF43" s="99"/>
      <c r="ERG43" s="99"/>
      <c r="ERH43" s="99"/>
      <c r="ERI43" s="99"/>
      <c r="ERJ43" s="99"/>
      <c r="ERK43" s="99"/>
      <c r="ERL43" s="99"/>
      <c r="ERM43" s="99"/>
      <c r="ERN43" s="99"/>
      <c r="ERO43" s="99"/>
      <c r="ERP43" s="99"/>
      <c r="ERQ43" s="99"/>
      <c r="ERR43" s="99"/>
      <c r="ERS43" s="99"/>
      <c r="ERT43" s="99"/>
      <c r="ERU43" s="99"/>
      <c r="ERV43" s="99"/>
      <c r="ERW43" s="99"/>
      <c r="ERX43" s="99"/>
      <c r="ERY43" s="99"/>
      <c r="ERZ43" s="99"/>
      <c r="ESA43" s="99"/>
      <c r="ESB43" s="99"/>
      <c r="ESC43" s="99"/>
      <c r="ESD43" s="99"/>
      <c r="ESE43" s="99"/>
      <c r="ESF43" s="99"/>
      <c r="ESG43" s="99"/>
      <c r="ESH43" s="99"/>
      <c r="ESI43" s="99"/>
      <c r="ESJ43" s="99"/>
      <c r="ESK43" s="99"/>
      <c r="ESL43" s="99"/>
      <c r="ESM43" s="99"/>
      <c r="ESN43" s="99"/>
      <c r="ESO43" s="99"/>
      <c r="ESP43" s="99"/>
      <c r="ESQ43" s="99"/>
      <c r="ESR43" s="99"/>
      <c r="ESS43" s="99"/>
      <c r="EST43" s="99"/>
      <c r="ESU43" s="99"/>
      <c r="ESV43" s="99"/>
      <c r="ESW43" s="99"/>
      <c r="ESX43" s="99"/>
      <c r="ESY43" s="99"/>
      <c r="ESZ43" s="99"/>
      <c r="ETA43" s="99"/>
      <c r="ETB43" s="99"/>
      <c r="ETC43" s="99"/>
      <c r="ETD43" s="99"/>
      <c r="ETE43" s="99"/>
      <c r="ETF43" s="99"/>
      <c r="ETG43" s="99"/>
      <c r="ETH43" s="99"/>
      <c r="ETI43" s="99"/>
      <c r="ETJ43" s="99"/>
      <c r="ETK43" s="99"/>
      <c r="ETL43" s="99"/>
      <c r="ETM43" s="99"/>
      <c r="ETN43" s="99"/>
      <c r="ETO43" s="99"/>
      <c r="ETP43" s="99"/>
      <c r="ETQ43" s="99"/>
      <c r="ETR43" s="99"/>
      <c r="ETS43" s="99"/>
      <c r="ETT43" s="99"/>
      <c r="ETU43" s="99"/>
      <c r="ETV43" s="99"/>
      <c r="ETW43" s="99"/>
      <c r="ETX43" s="99"/>
      <c r="ETY43" s="99"/>
      <c r="ETZ43" s="99"/>
      <c r="EUA43" s="99"/>
      <c r="EUB43" s="99"/>
      <c r="EUC43" s="99"/>
      <c r="EUD43" s="99"/>
      <c r="EUE43" s="99"/>
      <c r="EUF43" s="99"/>
      <c r="EUG43" s="99"/>
      <c r="EUH43" s="99"/>
      <c r="EUI43" s="99"/>
      <c r="EUJ43" s="99"/>
      <c r="EUK43" s="99"/>
      <c r="EUL43" s="99"/>
      <c r="EUM43" s="99"/>
      <c r="EUN43" s="99"/>
      <c r="EUO43" s="99"/>
      <c r="EUP43" s="99"/>
      <c r="EUQ43" s="99"/>
      <c r="EUR43" s="99"/>
      <c r="EUS43" s="99"/>
      <c r="EUT43" s="99"/>
      <c r="EUU43" s="99"/>
      <c r="EUV43" s="99"/>
      <c r="EUW43" s="99"/>
      <c r="EUX43" s="99"/>
      <c r="EUY43" s="99"/>
      <c r="EUZ43" s="99"/>
      <c r="EVA43" s="99"/>
      <c r="EVB43" s="99"/>
      <c r="EVC43" s="99"/>
      <c r="EVD43" s="99"/>
      <c r="EVE43" s="99"/>
      <c r="EVF43" s="99"/>
      <c r="EVG43" s="99"/>
      <c r="EVH43" s="99"/>
      <c r="EVI43" s="99"/>
      <c r="EVJ43" s="99"/>
      <c r="EVK43" s="99"/>
      <c r="EVL43" s="99"/>
      <c r="EVM43" s="99"/>
      <c r="EVN43" s="99"/>
      <c r="EVO43" s="99"/>
      <c r="EVP43" s="99"/>
      <c r="EVQ43" s="99"/>
      <c r="EVR43" s="99"/>
      <c r="EVS43" s="99"/>
      <c r="EVT43" s="99"/>
      <c r="EVU43" s="99"/>
      <c r="EVV43" s="99"/>
      <c r="EVW43" s="99"/>
      <c r="EVX43" s="99"/>
      <c r="EVY43" s="99"/>
      <c r="EVZ43" s="99"/>
      <c r="EWA43" s="99"/>
      <c r="EWB43" s="99"/>
      <c r="EWC43" s="99"/>
      <c r="EWD43" s="99"/>
      <c r="EWE43" s="99"/>
      <c r="EWF43" s="99"/>
      <c r="EWG43" s="99"/>
      <c r="EWH43" s="99"/>
      <c r="EWI43" s="99"/>
      <c r="EWJ43" s="99"/>
      <c r="EWK43" s="99"/>
      <c r="EWL43" s="99"/>
      <c r="EWM43" s="99"/>
      <c r="EWN43" s="99"/>
      <c r="EWO43" s="99"/>
      <c r="EWP43" s="99"/>
      <c r="EWQ43" s="99"/>
      <c r="EWR43" s="99"/>
      <c r="EWS43" s="99"/>
      <c r="EWT43" s="99"/>
      <c r="EWU43" s="99"/>
      <c r="EWV43" s="99"/>
      <c r="EWW43" s="99"/>
      <c r="EWX43" s="99"/>
      <c r="EWY43" s="99"/>
      <c r="EWZ43" s="99"/>
      <c r="EXA43" s="99"/>
      <c r="EXB43" s="99"/>
      <c r="EXC43" s="99"/>
      <c r="EXD43" s="99"/>
      <c r="EXE43" s="99"/>
      <c r="EXF43" s="99"/>
      <c r="EXG43" s="99"/>
      <c r="EXH43" s="99"/>
      <c r="EXI43" s="99"/>
      <c r="EXJ43" s="99"/>
      <c r="EXK43" s="99"/>
      <c r="EXL43" s="99"/>
      <c r="EXM43" s="99"/>
      <c r="EXN43" s="99"/>
      <c r="EXO43" s="99"/>
      <c r="EXP43" s="99"/>
      <c r="EXQ43" s="99"/>
      <c r="EXR43" s="99"/>
      <c r="EXS43" s="99"/>
      <c r="EXT43" s="99"/>
      <c r="EXU43" s="99"/>
      <c r="EXV43" s="99"/>
      <c r="EXW43" s="99"/>
      <c r="EXX43" s="99"/>
      <c r="EXY43" s="99"/>
      <c r="EXZ43" s="99"/>
      <c r="EYA43" s="99"/>
      <c r="EYB43" s="99"/>
      <c r="EYC43" s="99"/>
      <c r="EYD43" s="99"/>
      <c r="EYE43" s="99"/>
      <c r="EYF43" s="99"/>
      <c r="EYG43" s="99"/>
      <c r="EYH43" s="99"/>
      <c r="EYI43" s="99"/>
      <c r="EYJ43" s="99"/>
      <c r="EYK43" s="99"/>
      <c r="EYL43" s="99"/>
      <c r="EYM43" s="99"/>
      <c r="EYN43" s="99"/>
      <c r="EYO43" s="99"/>
      <c r="EYP43" s="99"/>
      <c r="EYQ43" s="99"/>
      <c r="EYR43" s="99"/>
      <c r="EYS43" s="99"/>
      <c r="EYT43" s="99"/>
      <c r="EYU43" s="99"/>
      <c r="EYV43" s="99"/>
      <c r="EYW43" s="99"/>
      <c r="EYX43" s="99"/>
      <c r="EYY43" s="99"/>
      <c r="EYZ43" s="99"/>
      <c r="EZA43" s="99"/>
      <c r="EZB43" s="99"/>
      <c r="EZC43" s="99"/>
      <c r="EZD43" s="99"/>
      <c r="EZE43" s="99"/>
      <c r="EZF43" s="99"/>
      <c r="EZG43" s="99"/>
      <c r="EZH43" s="99"/>
      <c r="EZI43" s="99"/>
      <c r="EZJ43" s="99"/>
      <c r="EZK43" s="99"/>
      <c r="EZL43" s="99"/>
      <c r="EZM43" s="99"/>
      <c r="EZN43" s="99"/>
      <c r="EZO43" s="99"/>
      <c r="EZP43" s="99"/>
      <c r="EZQ43" s="99"/>
      <c r="EZR43" s="99"/>
      <c r="EZS43" s="99"/>
      <c r="EZT43" s="99"/>
      <c r="EZU43" s="99"/>
      <c r="EZV43" s="99"/>
      <c r="EZW43" s="99"/>
      <c r="EZX43" s="99"/>
      <c r="EZY43" s="99"/>
      <c r="EZZ43" s="99"/>
      <c r="FAA43" s="99"/>
      <c r="FAB43" s="99"/>
      <c r="FAC43" s="99"/>
      <c r="FAD43" s="99"/>
      <c r="FAE43" s="99"/>
      <c r="FAF43" s="99"/>
      <c r="FAG43" s="99"/>
      <c r="FAH43" s="99"/>
      <c r="FAI43" s="99"/>
      <c r="FAJ43" s="99"/>
      <c r="FAK43" s="99"/>
      <c r="FAL43" s="99"/>
      <c r="FAM43" s="99"/>
      <c r="FAN43" s="99"/>
      <c r="FAO43" s="99"/>
      <c r="FAP43" s="99"/>
      <c r="FAQ43" s="99"/>
      <c r="FAR43" s="99"/>
      <c r="FAS43" s="99"/>
      <c r="FAT43" s="99"/>
      <c r="FAU43" s="99"/>
      <c r="FAV43" s="99"/>
      <c r="FAW43" s="99"/>
      <c r="FAX43" s="99"/>
      <c r="FAY43" s="99"/>
      <c r="FAZ43" s="99"/>
      <c r="FBA43" s="99"/>
      <c r="FBB43" s="99"/>
      <c r="FBC43" s="99"/>
      <c r="FBD43" s="99"/>
      <c r="FBE43" s="99"/>
      <c r="FBF43" s="99"/>
      <c r="FBG43" s="99"/>
      <c r="FBH43" s="99"/>
      <c r="FBI43" s="99"/>
      <c r="FBJ43" s="99"/>
      <c r="FBK43" s="99"/>
      <c r="FBL43" s="99"/>
      <c r="FBM43" s="99"/>
      <c r="FBN43" s="99"/>
      <c r="FBO43" s="99"/>
      <c r="FBP43" s="99"/>
      <c r="FBQ43" s="99"/>
      <c r="FBR43" s="99"/>
      <c r="FBS43" s="99"/>
      <c r="FBT43" s="99"/>
      <c r="FBU43" s="99"/>
      <c r="FBV43" s="99"/>
      <c r="FBW43" s="99"/>
      <c r="FBX43" s="99"/>
      <c r="FBY43" s="99"/>
      <c r="FBZ43" s="99"/>
      <c r="FCA43" s="99"/>
      <c r="FCB43" s="99"/>
      <c r="FCC43" s="99"/>
      <c r="FCD43" s="99"/>
      <c r="FCE43" s="99"/>
      <c r="FCF43" s="99"/>
      <c r="FCG43" s="99"/>
      <c r="FCH43" s="99"/>
      <c r="FCI43" s="99"/>
      <c r="FCJ43" s="99"/>
      <c r="FCK43" s="99"/>
      <c r="FCL43" s="99"/>
      <c r="FCM43" s="99"/>
      <c r="FCN43" s="99"/>
      <c r="FCO43" s="99"/>
      <c r="FCP43" s="99"/>
      <c r="FCQ43" s="99"/>
      <c r="FCR43" s="99"/>
      <c r="FCS43" s="99"/>
      <c r="FCT43" s="99"/>
      <c r="FCU43" s="99"/>
      <c r="FCV43" s="99"/>
      <c r="FCW43" s="99"/>
      <c r="FCX43" s="99"/>
      <c r="FCY43" s="99"/>
      <c r="FCZ43" s="99"/>
      <c r="FDA43" s="99"/>
      <c r="FDB43" s="99"/>
      <c r="FDC43" s="99"/>
      <c r="FDD43" s="99"/>
      <c r="FDE43" s="99"/>
      <c r="FDF43" s="99"/>
      <c r="FDG43" s="99"/>
      <c r="FDH43" s="99"/>
      <c r="FDI43" s="99"/>
      <c r="FDJ43" s="99"/>
      <c r="FDK43" s="99"/>
      <c r="FDL43" s="99"/>
      <c r="FDM43" s="99"/>
      <c r="FDN43" s="99"/>
      <c r="FDO43" s="99"/>
      <c r="FDP43" s="99"/>
      <c r="FDQ43" s="99"/>
      <c r="FDR43" s="99"/>
      <c r="FDS43" s="99"/>
      <c r="FDT43" s="99"/>
      <c r="FDU43" s="99"/>
      <c r="FDV43" s="99"/>
      <c r="FDW43" s="99"/>
      <c r="FDX43" s="99"/>
      <c r="FDY43" s="99"/>
      <c r="FDZ43" s="99"/>
      <c r="FEA43" s="99"/>
      <c r="FEB43" s="99"/>
      <c r="FEC43" s="99"/>
      <c r="FED43" s="99"/>
      <c r="FEE43" s="99"/>
      <c r="FEF43" s="99"/>
      <c r="FEG43" s="99"/>
      <c r="FEH43" s="99"/>
      <c r="FEI43" s="99"/>
      <c r="FEJ43" s="99"/>
      <c r="FEK43" s="99"/>
      <c r="FEL43" s="99"/>
      <c r="FEM43" s="99"/>
      <c r="FEN43" s="99"/>
      <c r="FEO43" s="99"/>
      <c r="FEP43" s="99"/>
      <c r="FEQ43" s="99"/>
      <c r="FER43" s="99"/>
      <c r="FES43" s="99"/>
      <c r="FET43" s="99"/>
      <c r="FEU43" s="99"/>
      <c r="FEV43" s="99"/>
      <c r="FEW43" s="99"/>
      <c r="FEX43" s="99"/>
      <c r="FEY43" s="99"/>
      <c r="FEZ43" s="99"/>
      <c r="FFA43" s="99"/>
      <c r="FFB43" s="99"/>
      <c r="FFC43" s="99"/>
      <c r="FFD43" s="99"/>
      <c r="FFE43" s="99"/>
      <c r="FFF43" s="99"/>
      <c r="FFG43" s="99"/>
      <c r="FFH43" s="99"/>
      <c r="FFI43" s="99"/>
      <c r="FFJ43" s="99"/>
      <c r="FFK43" s="99"/>
      <c r="FFL43" s="99"/>
      <c r="FFM43" s="99"/>
      <c r="FFN43" s="99"/>
      <c r="FFO43" s="99"/>
      <c r="FFP43" s="99"/>
      <c r="FFQ43" s="99"/>
      <c r="FFR43" s="99"/>
      <c r="FFS43" s="99"/>
      <c r="FFT43" s="99"/>
      <c r="FFU43" s="99"/>
      <c r="FFV43" s="99"/>
      <c r="FFW43" s="99"/>
      <c r="FFX43" s="99"/>
      <c r="FFY43" s="99"/>
      <c r="FFZ43" s="99"/>
      <c r="FGA43" s="99"/>
      <c r="FGB43" s="99"/>
      <c r="FGC43" s="99"/>
      <c r="FGD43" s="99"/>
      <c r="FGE43" s="99"/>
      <c r="FGF43" s="99"/>
      <c r="FGG43" s="99"/>
      <c r="FGH43" s="99"/>
      <c r="FGI43" s="99"/>
      <c r="FGJ43" s="99"/>
      <c r="FGK43" s="99"/>
      <c r="FGL43" s="99"/>
      <c r="FGM43" s="99"/>
      <c r="FGN43" s="99"/>
      <c r="FGO43" s="99"/>
      <c r="FGP43" s="99"/>
      <c r="FGQ43" s="99"/>
      <c r="FGR43" s="99"/>
      <c r="FGS43" s="99"/>
      <c r="FGT43" s="99"/>
      <c r="FGU43" s="99"/>
      <c r="FGV43" s="99"/>
      <c r="FGW43" s="99"/>
      <c r="FGX43" s="99"/>
      <c r="FGY43" s="99"/>
      <c r="FGZ43" s="99"/>
      <c r="FHA43" s="99"/>
      <c r="FHB43" s="99"/>
      <c r="FHC43" s="99"/>
      <c r="FHD43" s="99"/>
      <c r="FHE43" s="99"/>
      <c r="FHF43" s="99"/>
      <c r="FHG43" s="99"/>
      <c r="FHH43" s="99"/>
      <c r="FHI43" s="99"/>
      <c r="FHJ43" s="99"/>
      <c r="FHK43" s="99"/>
      <c r="FHL43" s="99"/>
      <c r="FHM43" s="99"/>
      <c r="FHN43" s="99"/>
      <c r="FHO43" s="99"/>
      <c r="FHP43" s="99"/>
      <c r="FHQ43" s="99"/>
      <c r="FHR43" s="99"/>
      <c r="FHS43" s="99"/>
      <c r="FHT43" s="99"/>
      <c r="FHU43" s="99"/>
      <c r="FHV43" s="99"/>
      <c r="FHW43" s="99"/>
      <c r="FHX43" s="99"/>
      <c r="FHY43" s="99"/>
      <c r="FHZ43" s="99"/>
      <c r="FIA43" s="99"/>
      <c r="FIB43" s="99"/>
      <c r="FIC43" s="99"/>
      <c r="FID43" s="99"/>
      <c r="FIE43" s="99"/>
      <c r="FIF43" s="99"/>
      <c r="FIG43" s="99"/>
      <c r="FIH43" s="99"/>
      <c r="FII43" s="99"/>
      <c r="FIJ43" s="99"/>
      <c r="FIK43" s="99"/>
      <c r="FIL43" s="99"/>
      <c r="FIM43" s="99"/>
      <c r="FIN43" s="99"/>
      <c r="FIO43" s="99"/>
      <c r="FIP43" s="99"/>
      <c r="FIQ43" s="99"/>
      <c r="FIR43" s="99"/>
      <c r="FIS43" s="99"/>
      <c r="FIT43" s="99"/>
      <c r="FIU43" s="99"/>
      <c r="FIV43" s="99"/>
      <c r="FIW43" s="99"/>
      <c r="FIX43" s="99"/>
      <c r="FIY43" s="99"/>
      <c r="FIZ43" s="99"/>
      <c r="FJA43" s="99"/>
      <c r="FJB43" s="99"/>
      <c r="FJC43" s="99"/>
      <c r="FJD43" s="99"/>
      <c r="FJE43" s="99"/>
      <c r="FJF43" s="99"/>
      <c r="FJG43" s="99"/>
      <c r="FJH43" s="99"/>
      <c r="FJI43" s="99"/>
      <c r="FJJ43" s="99"/>
      <c r="FJK43" s="99"/>
      <c r="FJL43" s="99"/>
      <c r="FJM43" s="99"/>
      <c r="FJN43" s="99"/>
      <c r="FJO43" s="99"/>
      <c r="FJP43" s="99"/>
      <c r="FJQ43" s="99"/>
      <c r="FJR43" s="99"/>
      <c r="FJS43" s="99"/>
      <c r="FJT43" s="99"/>
      <c r="FJU43" s="99"/>
      <c r="FJV43" s="99"/>
      <c r="FJW43" s="99"/>
      <c r="FJX43" s="99"/>
      <c r="FJY43" s="99"/>
      <c r="FJZ43" s="99"/>
      <c r="FKA43" s="99"/>
      <c r="FKB43" s="99"/>
      <c r="FKC43" s="99"/>
      <c r="FKD43" s="99"/>
      <c r="FKE43" s="99"/>
      <c r="FKF43" s="99"/>
      <c r="FKG43" s="99"/>
      <c r="FKH43" s="99"/>
      <c r="FKI43" s="99"/>
      <c r="FKJ43" s="99"/>
      <c r="FKK43" s="99"/>
      <c r="FKL43" s="99"/>
      <c r="FKM43" s="99"/>
      <c r="FKN43" s="99"/>
      <c r="FKO43" s="99"/>
      <c r="FKP43" s="99"/>
      <c r="FKQ43" s="99"/>
      <c r="FKR43" s="99"/>
      <c r="FKS43" s="99"/>
      <c r="FKT43" s="99"/>
      <c r="FKU43" s="99"/>
      <c r="FKV43" s="99"/>
      <c r="FKW43" s="99"/>
      <c r="FKX43" s="99"/>
      <c r="FKY43" s="99"/>
      <c r="FKZ43" s="99"/>
      <c r="FLA43" s="99"/>
      <c r="FLB43" s="99"/>
      <c r="FLC43" s="99"/>
      <c r="FLD43" s="99"/>
      <c r="FLE43" s="99"/>
      <c r="FLF43" s="99"/>
      <c r="FLG43" s="99"/>
      <c r="FLH43" s="99"/>
      <c r="FLI43" s="99"/>
      <c r="FLJ43" s="99"/>
      <c r="FLK43" s="99"/>
      <c r="FLL43" s="99"/>
      <c r="FLM43" s="99"/>
      <c r="FLN43" s="99"/>
      <c r="FLO43" s="99"/>
      <c r="FLP43" s="99"/>
      <c r="FLQ43" s="99"/>
      <c r="FLR43" s="99"/>
      <c r="FLS43" s="99"/>
      <c r="FLT43" s="99"/>
      <c r="FLU43" s="99"/>
      <c r="FLV43" s="99"/>
      <c r="FLW43" s="99"/>
      <c r="FLX43" s="99"/>
      <c r="FLY43" s="99"/>
      <c r="FLZ43" s="99"/>
      <c r="FMA43" s="99"/>
      <c r="FMB43" s="99"/>
      <c r="FMC43" s="99"/>
      <c r="FMD43" s="99"/>
      <c r="FME43" s="99"/>
      <c r="FMF43" s="99"/>
      <c r="FMG43" s="99"/>
      <c r="FMH43" s="99"/>
      <c r="FMI43" s="99"/>
      <c r="FMJ43" s="99"/>
      <c r="FMK43" s="99"/>
      <c r="FML43" s="99"/>
      <c r="FMM43" s="99"/>
      <c r="FMN43" s="99"/>
      <c r="FMO43" s="99"/>
      <c r="FMP43" s="99"/>
      <c r="FMQ43" s="99"/>
      <c r="FMR43" s="99"/>
      <c r="FMS43" s="99"/>
      <c r="FMT43" s="99"/>
      <c r="FMU43" s="99"/>
      <c r="FMV43" s="99"/>
      <c r="FMW43" s="99"/>
      <c r="FMX43" s="99"/>
      <c r="FMY43" s="99"/>
      <c r="FMZ43" s="99"/>
      <c r="FNA43" s="99"/>
      <c r="FNB43" s="99"/>
      <c r="FNC43" s="99"/>
      <c r="FND43" s="99"/>
      <c r="FNE43" s="99"/>
      <c r="FNF43" s="99"/>
      <c r="FNG43" s="99"/>
      <c r="FNH43" s="99"/>
      <c r="FNI43" s="99"/>
      <c r="FNJ43" s="99"/>
      <c r="FNK43" s="99"/>
      <c r="FNL43" s="99"/>
      <c r="FNM43" s="99"/>
      <c r="FNN43" s="99"/>
      <c r="FNO43" s="99"/>
      <c r="FNP43" s="99"/>
      <c r="FNQ43" s="99"/>
      <c r="FNR43" s="99"/>
      <c r="FNS43" s="99"/>
      <c r="FNT43" s="99"/>
      <c r="FNU43" s="99"/>
      <c r="FNV43" s="99"/>
      <c r="FNW43" s="99"/>
      <c r="FNX43" s="99"/>
      <c r="FNY43" s="99"/>
      <c r="FNZ43" s="99"/>
      <c r="FOA43" s="99"/>
      <c r="FOB43" s="99"/>
      <c r="FOC43" s="99"/>
      <c r="FOD43" s="99"/>
      <c r="FOE43" s="99"/>
      <c r="FOF43" s="99"/>
      <c r="FOG43" s="99"/>
      <c r="FOH43" s="99"/>
      <c r="FOI43" s="99"/>
      <c r="FOJ43" s="99"/>
      <c r="FOK43" s="99"/>
      <c r="FOL43" s="99"/>
      <c r="FOM43" s="99"/>
      <c r="FON43" s="99"/>
      <c r="FOO43" s="99"/>
      <c r="FOP43" s="99"/>
      <c r="FOQ43" s="99"/>
      <c r="FOR43" s="99"/>
      <c r="FOS43" s="99"/>
      <c r="FOT43" s="99"/>
      <c r="FOU43" s="99"/>
      <c r="FOV43" s="99"/>
      <c r="FOW43" s="99"/>
      <c r="FOX43" s="99"/>
      <c r="FOY43" s="99"/>
      <c r="FOZ43" s="99"/>
      <c r="FPA43" s="99"/>
      <c r="FPB43" s="99"/>
      <c r="FPC43" s="99"/>
      <c r="FPD43" s="99"/>
      <c r="FPE43" s="99"/>
      <c r="FPF43" s="99"/>
      <c r="FPG43" s="99"/>
      <c r="FPH43" s="99"/>
      <c r="FPI43" s="99"/>
      <c r="FPJ43" s="99"/>
      <c r="FPK43" s="99"/>
      <c r="FPL43" s="99"/>
      <c r="FPM43" s="99"/>
      <c r="FPN43" s="99"/>
      <c r="FPO43" s="99"/>
      <c r="FPP43" s="99"/>
      <c r="FPQ43" s="99"/>
      <c r="FPR43" s="99"/>
      <c r="FPS43" s="99"/>
      <c r="FPT43" s="99"/>
      <c r="FPU43" s="99"/>
      <c r="FPV43" s="99"/>
      <c r="FPW43" s="99"/>
      <c r="FPX43" s="99"/>
      <c r="FPY43" s="99"/>
      <c r="FPZ43" s="99"/>
      <c r="FQA43" s="99"/>
      <c r="FQB43" s="99"/>
      <c r="FQC43" s="99"/>
      <c r="FQD43" s="99"/>
      <c r="FQE43" s="99"/>
      <c r="FQF43" s="99"/>
      <c r="FQG43" s="99"/>
      <c r="FQH43" s="99"/>
      <c r="FQI43" s="99"/>
      <c r="FQJ43" s="99"/>
      <c r="FQK43" s="99"/>
      <c r="FQL43" s="99"/>
      <c r="FQM43" s="99"/>
      <c r="FQN43" s="99"/>
      <c r="FQO43" s="99"/>
      <c r="FQP43" s="99"/>
      <c r="FQQ43" s="99"/>
      <c r="FQR43" s="99"/>
      <c r="FQS43" s="99"/>
      <c r="FQT43" s="99"/>
      <c r="FQU43" s="99"/>
      <c r="FQV43" s="99"/>
      <c r="FQW43" s="99"/>
      <c r="FQX43" s="99"/>
      <c r="FQY43" s="99"/>
      <c r="FQZ43" s="99"/>
      <c r="FRA43" s="99"/>
      <c r="FRB43" s="99"/>
      <c r="FRC43" s="99"/>
      <c r="FRD43" s="99"/>
      <c r="FRE43" s="99"/>
      <c r="FRF43" s="99"/>
      <c r="FRG43" s="99"/>
      <c r="FRH43" s="99"/>
      <c r="FRI43" s="99"/>
      <c r="FRJ43" s="99"/>
      <c r="FRK43" s="99"/>
      <c r="FRL43" s="99"/>
      <c r="FRM43" s="99"/>
      <c r="FRN43" s="99"/>
      <c r="FRO43" s="99"/>
      <c r="FRP43" s="99"/>
      <c r="FRQ43" s="99"/>
      <c r="FRR43" s="99"/>
      <c r="FRS43" s="99"/>
      <c r="FRT43" s="99"/>
      <c r="FRU43" s="99"/>
      <c r="FRV43" s="99"/>
      <c r="FRW43" s="99"/>
      <c r="FRX43" s="99"/>
      <c r="FRY43" s="99"/>
      <c r="FRZ43" s="99"/>
      <c r="FSA43" s="99"/>
      <c r="FSB43" s="99"/>
      <c r="FSC43" s="99"/>
      <c r="FSD43" s="99"/>
      <c r="FSE43" s="99"/>
      <c r="FSF43" s="99"/>
      <c r="FSG43" s="99"/>
      <c r="FSH43" s="99"/>
      <c r="FSI43" s="99"/>
      <c r="FSJ43" s="99"/>
      <c r="FSK43" s="99"/>
      <c r="FSL43" s="99"/>
      <c r="FSM43" s="99"/>
      <c r="FSN43" s="99"/>
      <c r="FSO43" s="99"/>
      <c r="FSP43" s="99"/>
      <c r="FSQ43" s="99"/>
      <c r="FSR43" s="99"/>
      <c r="FSS43" s="99"/>
      <c r="FST43" s="99"/>
      <c r="FSU43" s="99"/>
      <c r="FSV43" s="99"/>
      <c r="FSW43" s="99"/>
      <c r="FSX43" s="99"/>
      <c r="FSY43" s="99"/>
      <c r="FSZ43" s="99"/>
      <c r="FTA43" s="99"/>
      <c r="FTB43" s="99"/>
      <c r="FTC43" s="99"/>
      <c r="FTD43" s="99"/>
      <c r="FTE43" s="99"/>
      <c r="FTF43" s="99"/>
      <c r="FTG43" s="99"/>
      <c r="FTH43" s="99"/>
      <c r="FTI43" s="99"/>
      <c r="FTJ43" s="99"/>
      <c r="FTK43" s="99"/>
      <c r="FTL43" s="99"/>
      <c r="FTM43" s="99"/>
      <c r="FTN43" s="99"/>
      <c r="FTO43" s="99"/>
      <c r="FTP43" s="99"/>
      <c r="FTQ43" s="99"/>
      <c r="FTR43" s="99"/>
      <c r="FTS43" s="99"/>
      <c r="FTT43" s="99"/>
      <c r="FTU43" s="99"/>
      <c r="FTV43" s="99"/>
      <c r="FTW43" s="99"/>
      <c r="FTX43" s="99"/>
      <c r="FTY43" s="99"/>
      <c r="FTZ43" s="99"/>
      <c r="FUA43" s="99"/>
      <c r="FUB43" s="99"/>
      <c r="FUC43" s="99"/>
      <c r="FUD43" s="99"/>
      <c r="FUE43" s="99"/>
      <c r="FUF43" s="99"/>
      <c r="FUG43" s="99"/>
      <c r="FUH43" s="99"/>
      <c r="FUI43" s="99"/>
      <c r="FUJ43" s="99"/>
      <c r="FUK43" s="99"/>
      <c r="FUL43" s="99"/>
      <c r="FUM43" s="99"/>
      <c r="FUN43" s="99"/>
      <c r="FUO43" s="99"/>
      <c r="FUP43" s="99"/>
      <c r="FUQ43" s="99"/>
      <c r="FUR43" s="99"/>
      <c r="FUS43" s="99"/>
      <c r="FUT43" s="99"/>
      <c r="FUU43" s="99"/>
      <c r="FUV43" s="99"/>
      <c r="FUW43" s="99"/>
      <c r="FUX43" s="99"/>
      <c r="FUY43" s="99"/>
      <c r="FUZ43" s="99"/>
      <c r="FVA43" s="99"/>
      <c r="FVB43" s="99"/>
      <c r="FVC43" s="99"/>
      <c r="FVD43" s="99"/>
      <c r="FVE43" s="99"/>
      <c r="FVF43" s="99"/>
      <c r="FVG43" s="99"/>
      <c r="FVH43" s="99"/>
      <c r="FVI43" s="99"/>
      <c r="FVJ43" s="99"/>
      <c r="FVK43" s="99"/>
      <c r="FVL43" s="99"/>
      <c r="FVM43" s="99"/>
      <c r="FVN43" s="99"/>
      <c r="FVO43" s="99"/>
      <c r="FVP43" s="99"/>
      <c r="FVQ43" s="99"/>
      <c r="FVR43" s="99"/>
      <c r="FVS43" s="99"/>
      <c r="FVT43" s="99"/>
      <c r="FVU43" s="99"/>
      <c r="FVV43" s="99"/>
      <c r="FVW43" s="99"/>
      <c r="FVX43" s="99"/>
      <c r="FVY43" s="99"/>
      <c r="FVZ43" s="99"/>
      <c r="FWA43" s="99"/>
      <c r="FWB43" s="99"/>
      <c r="FWC43" s="99"/>
      <c r="FWD43" s="99"/>
      <c r="FWE43" s="99"/>
      <c r="FWF43" s="99"/>
      <c r="FWG43" s="99"/>
      <c r="FWH43" s="99"/>
      <c r="FWI43" s="99"/>
      <c r="FWJ43" s="99"/>
      <c r="FWK43" s="99"/>
      <c r="FWL43" s="99"/>
      <c r="FWM43" s="99"/>
      <c r="FWN43" s="99"/>
      <c r="FWO43" s="99"/>
      <c r="FWP43" s="99"/>
      <c r="FWQ43" s="99"/>
      <c r="FWR43" s="99"/>
      <c r="FWS43" s="99"/>
      <c r="FWT43" s="99"/>
      <c r="FWU43" s="99"/>
      <c r="FWV43" s="99"/>
      <c r="FWW43" s="99"/>
      <c r="FWX43" s="99"/>
      <c r="FWY43" s="99"/>
      <c r="FWZ43" s="99"/>
      <c r="FXA43" s="99"/>
      <c r="FXB43" s="99"/>
      <c r="FXC43" s="99"/>
      <c r="FXD43" s="99"/>
      <c r="FXE43" s="99"/>
      <c r="FXF43" s="99"/>
      <c r="FXG43" s="99"/>
      <c r="FXH43" s="99"/>
      <c r="FXI43" s="99"/>
      <c r="FXJ43" s="99"/>
      <c r="FXK43" s="99"/>
      <c r="FXL43" s="99"/>
      <c r="FXM43" s="99"/>
      <c r="FXN43" s="99"/>
      <c r="FXO43" s="99"/>
      <c r="FXP43" s="99"/>
      <c r="FXQ43" s="99"/>
      <c r="FXR43" s="99"/>
      <c r="FXS43" s="99"/>
      <c r="FXT43" s="99"/>
      <c r="FXU43" s="99"/>
      <c r="FXV43" s="99"/>
      <c r="FXW43" s="99"/>
      <c r="FXX43" s="99"/>
      <c r="FXY43" s="99"/>
      <c r="FXZ43" s="99"/>
      <c r="FYA43" s="99"/>
      <c r="FYB43" s="99"/>
      <c r="FYC43" s="99"/>
      <c r="FYD43" s="99"/>
      <c r="FYE43" s="99"/>
      <c r="FYF43" s="99"/>
      <c r="FYG43" s="99"/>
      <c r="FYH43" s="99"/>
      <c r="FYI43" s="99"/>
      <c r="FYJ43" s="99"/>
      <c r="FYK43" s="99"/>
      <c r="FYL43" s="99"/>
      <c r="FYM43" s="99"/>
      <c r="FYN43" s="99"/>
      <c r="FYO43" s="99"/>
      <c r="FYP43" s="99"/>
      <c r="FYQ43" s="99"/>
      <c r="FYR43" s="99"/>
      <c r="FYS43" s="99"/>
      <c r="FYT43" s="99"/>
      <c r="FYU43" s="99"/>
      <c r="FYV43" s="99"/>
      <c r="FYW43" s="99"/>
      <c r="FYX43" s="99"/>
      <c r="FYY43" s="99"/>
      <c r="FYZ43" s="99"/>
      <c r="FZA43" s="99"/>
      <c r="FZB43" s="99"/>
      <c r="FZC43" s="99"/>
      <c r="FZD43" s="99"/>
      <c r="FZE43" s="99"/>
      <c r="FZF43" s="99"/>
      <c r="FZG43" s="99"/>
      <c r="FZH43" s="99"/>
      <c r="FZI43" s="99"/>
      <c r="FZJ43" s="99"/>
      <c r="FZK43" s="99"/>
      <c r="FZL43" s="99"/>
      <c r="FZM43" s="99"/>
      <c r="FZN43" s="99"/>
      <c r="FZO43" s="99"/>
      <c r="FZP43" s="99"/>
      <c r="FZQ43" s="99"/>
      <c r="FZR43" s="99"/>
      <c r="FZS43" s="99"/>
      <c r="FZT43" s="99"/>
      <c r="FZU43" s="99"/>
      <c r="FZV43" s="99"/>
      <c r="FZW43" s="99"/>
      <c r="FZX43" s="99"/>
      <c r="FZY43" s="99"/>
      <c r="FZZ43" s="99"/>
      <c r="GAA43" s="99"/>
      <c r="GAB43" s="99"/>
      <c r="GAC43" s="99"/>
      <c r="GAD43" s="99"/>
      <c r="GAE43" s="99"/>
      <c r="GAF43" s="99"/>
      <c r="GAG43" s="99"/>
      <c r="GAH43" s="99"/>
      <c r="GAI43" s="99"/>
      <c r="GAJ43" s="99"/>
      <c r="GAK43" s="99"/>
      <c r="GAL43" s="99"/>
      <c r="GAM43" s="99"/>
      <c r="GAN43" s="99"/>
      <c r="GAO43" s="99"/>
      <c r="GAP43" s="99"/>
      <c r="GAQ43" s="99"/>
      <c r="GAR43" s="99"/>
      <c r="GAS43" s="99"/>
      <c r="GAT43" s="99"/>
      <c r="GAU43" s="99"/>
      <c r="GAV43" s="99"/>
      <c r="GAW43" s="99"/>
      <c r="GAX43" s="99"/>
      <c r="GAY43" s="99"/>
      <c r="GAZ43" s="99"/>
      <c r="GBA43" s="99"/>
      <c r="GBB43" s="99"/>
      <c r="GBC43" s="99"/>
      <c r="GBD43" s="99"/>
      <c r="GBE43" s="99"/>
      <c r="GBF43" s="99"/>
      <c r="GBG43" s="99"/>
      <c r="GBH43" s="99"/>
      <c r="GBI43" s="99"/>
      <c r="GBJ43" s="99"/>
      <c r="GBK43" s="99"/>
      <c r="GBL43" s="99"/>
      <c r="GBM43" s="99"/>
      <c r="GBN43" s="99"/>
      <c r="GBO43" s="99"/>
      <c r="GBP43" s="99"/>
      <c r="GBQ43" s="99"/>
      <c r="GBR43" s="99"/>
      <c r="GBS43" s="99"/>
      <c r="GBT43" s="99"/>
      <c r="GBU43" s="99"/>
      <c r="GBV43" s="99"/>
      <c r="GBW43" s="99"/>
      <c r="GBX43" s="99"/>
      <c r="GBY43" s="99"/>
      <c r="GBZ43" s="99"/>
      <c r="GCA43" s="99"/>
      <c r="GCB43" s="99"/>
      <c r="GCC43" s="99"/>
      <c r="GCD43" s="99"/>
      <c r="GCE43" s="99"/>
      <c r="GCF43" s="99"/>
      <c r="GCG43" s="99"/>
      <c r="GCH43" s="99"/>
      <c r="GCI43" s="99"/>
      <c r="GCJ43" s="99"/>
      <c r="GCK43" s="99"/>
      <c r="GCL43" s="99"/>
      <c r="GCM43" s="99"/>
      <c r="GCN43" s="99"/>
      <c r="GCO43" s="99"/>
      <c r="GCP43" s="99"/>
      <c r="GCQ43" s="99"/>
      <c r="GCR43" s="99"/>
      <c r="GCS43" s="99"/>
      <c r="GCT43" s="99"/>
      <c r="GCU43" s="99"/>
      <c r="GCV43" s="99"/>
      <c r="GCW43" s="99"/>
      <c r="GCX43" s="99"/>
      <c r="GCY43" s="99"/>
      <c r="GCZ43" s="99"/>
      <c r="GDA43" s="99"/>
      <c r="GDB43" s="99"/>
      <c r="GDC43" s="99"/>
      <c r="GDD43" s="99"/>
      <c r="GDE43" s="99"/>
      <c r="GDF43" s="99"/>
      <c r="GDG43" s="99"/>
      <c r="GDH43" s="99"/>
      <c r="GDI43" s="99"/>
      <c r="GDJ43" s="99"/>
      <c r="GDK43" s="99"/>
      <c r="GDL43" s="99"/>
      <c r="GDM43" s="99"/>
      <c r="GDN43" s="99"/>
      <c r="GDO43" s="99"/>
      <c r="GDP43" s="99"/>
      <c r="GDQ43" s="99"/>
      <c r="GDR43" s="99"/>
      <c r="GDS43" s="99"/>
      <c r="GDT43" s="99"/>
      <c r="GDU43" s="99"/>
      <c r="GDV43" s="99"/>
      <c r="GDW43" s="99"/>
      <c r="GDX43" s="99"/>
      <c r="GDY43" s="99"/>
      <c r="GDZ43" s="99"/>
      <c r="GEA43" s="99"/>
      <c r="GEB43" s="99"/>
      <c r="GEC43" s="99"/>
      <c r="GED43" s="99"/>
      <c r="GEE43" s="99"/>
      <c r="GEF43" s="99"/>
      <c r="GEG43" s="99"/>
      <c r="GEH43" s="99"/>
      <c r="GEI43" s="99"/>
      <c r="GEJ43" s="99"/>
      <c r="GEK43" s="99"/>
      <c r="GEL43" s="99"/>
      <c r="GEM43" s="99"/>
      <c r="GEN43" s="99"/>
      <c r="GEO43" s="99"/>
      <c r="GEP43" s="99"/>
      <c r="GEQ43" s="99"/>
      <c r="GER43" s="99"/>
      <c r="GES43" s="99"/>
      <c r="GET43" s="99"/>
      <c r="GEU43" s="99"/>
      <c r="GEV43" s="99"/>
      <c r="GEW43" s="99"/>
      <c r="GEX43" s="99"/>
      <c r="GEY43" s="99"/>
      <c r="GEZ43" s="99"/>
      <c r="GFA43" s="99"/>
      <c r="GFB43" s="99"/>
      <c r="GFC43" s="99"/>
      <c r="GFD43" s="99"/>
      <c r="GFE43" s="99"/>
      <c r="GFF43" s="99"/>
      <c r="GFG43" s="99"/>
      <c r="GFH43" s="99"/>
      <c r="GFI43" s="99"/>
      <c r="GFJ43" s="99"/>
      <c r="GFK43" s="99"/>
      <c r="GFL43" s="99"/>
      <c r="GFM43" s="99"/>
      <c r="GFN43" s="99"/>
      <c r="GFO43" s="99"/>
      <c r="GFP43" s="99"/>
      <c r="GFQ43" s="99"/>
      <c r="GFR43" s="99"/>
      <c r="GFS43" s="99"/>
      <c r="GFT43" s="99"/>
      <c r="GFU43" s="99"/>
      <c r="GFV43" s="99"/>
      <c r="GFW43" s="99"/>
      <c r="GFX43" s="99"/>
      <c r="GFY43" s="99"/>
      <c r="GFZ43" s="99"/>
      <c r="GGA43" s="99"/>
      <c r="GGB43" s="99"/>
      <c r="GGC43" s="99"/>
      <c r="GGD43" s="99"/>
      <c r="GGE43" s="99"/>
      <c r="GGF43" s="99"/>
      <c r="GGG43" s="99"/>
      <c r="GGH43" s="99"/>
      <c r="GGI43" s="99"/>
      <c r="GGJ43" s="99"/>
      <c r="GGK43" s="99"/>
      <c r="GGL43" s="99"/>
      <c r="GGM43" s="99"/>
      <c r="GGN43" s="99"/>
      <c r="GGO43" s="99"/>
      <c r="GGP43" s="99"/>
      <c r="GGQ43" s="99"/>
      <c r="GGR43" s="99"/>
      <c r="GGS43" s="99"/>
      <c r="GGT43" s="99"/>
      <c r="GGU43" s="99"/>
      <c r="GGV43" s="99"/>
      <c r="GGW43" s="99"/>
      <c r="GGX43" s="99"/>
      <c r="GGY43" s="99"/>
      <c r="GGZ43" s="99"/>
      <c r="GHA43" s="99"/>
      <c r="GHB43" s="99"/>
      <c r="GHC43" s="99"/>
      <c r="GHD43" s="99"/>
      <c r="GHE43" s="99"/>
      <c r="GHF43" s="99"/>
      <c r="GHG43" s="99"/>
      <c r="GHH43" s="99"/>
      <c r="GHI43" s="99"/>
      <c r="GHJ43" s="99"/>
      <c r="GHK43" s="99"/>
      <c r="GHL43" s="99"/>
      <c r="GHM43" s="99"/>
      <c r="GHN43" s="99"/>
      <c r="GHO43" s="99"/>
      <c r="GHP43" s="99"/>
      <c r="GHQ43" s="99"/>
      <c r="GHR43" s="99"/>
      <c r="GHS43" s="99"/>
      <c r="GHT43" s="99"/>
      <c r="GHU43" s="99"/>
      <c r="GHV43" s="99"/>
      <c r="GHW43" s="99"/>
      <c r="GHX43" s="99"/>
      <c r="GHY43" s="99"/>
      <c r="GHZ43" s="99"/>
      <c r="GIA43" s="99"/>
      <c r="GIB43" s="99"/>
      <c r="GIC43" s="99"/>
      <c r="GID43" s="99"/>
      <c r="GIE43" s="99"/>
      <c r="GIF43" s="99"/>
      <c r="GIG43" s="99"/>
      <c r="GIH43" s="99"/>
      <c r="GII43" s="99"/>
      <c r="GIJ43" s="99"/>
      <c r="GIK43" s="99"/>
      <c r="GIL43" s="99"/>
      <c r="GIM43" s="99"/>
      <c r="GIN43" s="99"/>
      <c r="GIO43" s="99"/>
      <c r="GIP43" s="99"/>
      <c r="GIQ43" s="99"/>
      <c r="GIR43" s="99"/>
      <c r="GIS43" s="99"/>
      <c r="GIT43" s="99"/>
      <c r="GIU43" s="99"/>
      <c r="GIV43" s="99"/>
      <c r="GIW43" s="99"/>
      <c r="GIX43" s="99"/>
      <c r="GIY43" s="99"/>
      <c r="GIZ43" s="99"/>
      <c r="GJA43" s="99"/>
      <c r="GJB43" s="99"/>
      <c r="GJC43" s="99"/>
      <c r="GJD43" s="99"/>
      <c r="GJE43" s="99"/>
      <c r="GJF43" s="99"/>
      <c r="GJG43" s="99"/>
      <c r="GJH43" s="99"/>
      <c r="GJI43" s="99"/>
      <c r="GJJ43" s="99"/>
      <c r="GJK43" s="99"/>
      <c r="GJL43" s="99"/>
      <c r="GJM43" s="99"/>
      <c r="GJN43" s="99"/>
      <c r="GJO43" s="99"/>
      <c r="GJP43" s="99"/>
      <c r="GJQ43" s="99"/>
      <c r="GJR43" s="99"/>
      <c r="GJS43" s="99"/>
      <c r="GJT43" s="99"/>
      <c r="GJU43" s="99"/>
      <c r="GJV43" s="99"/>
      <c r="GJW43" s="99"/>
      <c r="GJX43" s="99"/>
      <c r="GJY43" s="99"/>
      <c r="GJZ43" s="99"/>
      <c r="GKA43" s="99"/>
      <c r="GKB43" s="99"/>
      <c r="GKC43" s="99"/>
      <c r="GKD43" s="99"/>
      <c r="GKE43" s="99"/>
      <c r="GKF43" s="99"/>
      <c r="GKG43" s="99"/>
      <c r="GKH43" s="99"/>
      <c r="GKI43" s="99"/>
      <c r="GKJ43" s="99"/>
      <c r="GKK43" s="99"/>
      <c r="GKL43" s="99"/>
      <c r="GKM43" s="99"/>
      <c r="GKN43" s="99"/>
      <c r="GKO43" s="99"/>
      <c r="GKP43" s="99"/>
      <c r="GKQ43" s="99"/>
      <c r="GKR43" s="99"/>
      <c r="GKS43" s="99"/>
      <c r="GKT43" s="99"/>
      <c r="GKU43" s="99"/>
      <c r="GKV43" s="99"/>
      <c r="GKW43" s="99"/>
      <c r="GKX43" s="99"/>
      <c r="GKY43" s="99"/>
      <c r="GKZ43" s="99"/>
      <c r="GLA43" s="99"/>
      <c r="GLB43" s="99"/>
      <c r="GLC43" s="99"/>
      <c r="GLD43" s="99"/>
      <c r="GLE43" s="99"/>
      <c r="GLF43" s="99"/>
      <c r="GLG43" s="99"/>
      <c r="GLH43" s="99"/>
      <c r="GLI43" s="99"/>
      <c r="GLJ43" s="99"/>
      <c r="GLK43" s="99"/>
      <c r="GLL43" s="99"/>
      <c r="GLM43" s="99"/>
      <c r="GLN43" s="99"/>
      <c r="GLO43" s="99"/>
      <c r="GLP43" s="99"/>
      <c r="GLQ43" s="99"/>
      <c r="GLR43" s="99"/>
      <c r="GLS43" s="99"/>
      <c r="GLT43" s="99"/>
      <c r="GLU43" s="99"/>
      <c r="GLV43" s="99"/>
      <c r="GLW43" s="99"/>
      <c r="GLX43" s="99"/>
      <c r="GLY43" s="99"/>
      <c r="GLZ43" s="99"/>
      <c r="GMA43" s="99"/>
      <c r="GMB43" s="99"/>
      <c r="GMC43" s="99"/>
      <c r="GMD43" s="99"/>
      <c r="GME43" s="99"/>
      <c r="GMF43" s="99"/>
      <c r="GMG43" s="99"/>
      <c r="GMH43" s="99"/>
      <c r="GMI43" s="99"/>
      <c r="GMJ43" s="99"/>
      <c r="GMK43" s="99"/>
      <c r="GML43" s="99"/>
      <c r="GMM43" s="99"/>
      <c r="GMN43" s="99"/>
      <c r="GMO43" s="99"/>
      <c r="GMP43" s="99"/>
      <c r="GMQ43" s="99"/>
      <c r="GMR43" s="99"/>
      <c r="GMS43" s="99"/>
      <c r="GMT43" s="99"/>
      <c r="GMU43" s="99"/>
      <c r="GMV43" s="99"/>
      <c r="GMW43" s="99"/>
      <c r="GMX43" s="99"/>
      <c r="GMY43" s="99"/>
      <c r="GMZ43" s="99"/>
      <c r="GNA43" s="99"/>
      <c r="GNB43" s="99"/>
      <c r="GNC43" s="99"/>
      <c r="GND43" s="99"/>
      <c r="GNE43" s="99"/>
      <c r="GNF43" s="99"/>
      <c r="GNG43" s="99"/>
      <c r="GNH43" s="99"/>
      <c r="GNI43" s="99"/>
      <c r="GNJ43" s="99"/>
      <c r="GNK43" s="99"/>
      <c r="GNL43" s="99"/>
      <c r="GNM43" s="99"/>
      <c r="GNN43" s="99"/>
      <c r="GNO43" s="99"/>
      <c r="GNP43" s="99"/>
      <c r="GNQ43" s="99"/>
      <c r="GNR43" s="99"/>
      <c r="GNS43" s="99"/>
      <c r="GNT43" s="99"/>
      <c r="GNU43" s="99"/>
      <c r="GNV43" s="99"/>
      <c r="GNW43" s="99"/>
      <c r="GNX43" s="99"/>
      <c r="GNY43" s="99"/>
      <c r="GNZ43" s="99"/>
      <c r="GOA43" s="99"/>
      <c r="GOB43" s="99"/>
      <c r="GOC43" s="99"/>
      <c r="GOD43" s="99"/>
      <c r="GOE43" s="99"/>
      <c r="GOF43" s="99"/>
      <c r="GOG43" s="99"/>
      <c r="GOH43" s="99"/>
      <c r="GOI43" s="99"/>
      <c r="GOJ43" s="99"/>
      <c r="GOK43" s="99"/>
      <c r="GOL43" s="99"/>
      <c r="GOM43" s="99"/>
      <c r="GON43" s="99"/>
      <c r="GOO43" s="99"/>
      <c r="GOP43" s="99"/>
      <c r="GOQ43" s="99"/>
      <c r="GOR43" s="99"/>
      <c r="GOS43" s="99"/>
      <c r="GOT43" s="99"/>
      <c r="GOU43" s="99"/>
      <c r="GOV43" s="99"/>
      <c r="GOW43" s="99"/>
      <c r="GOX43" s="99"/>
      <c r="GOY43" s="99"/>
      <c r="GOZ43" s="99"/>
      <c r="GPA43" s="99"/>
      <c r="GPB43" s="99"/>
      <c r="GPC43" s="99"/>
      <c r="GPD43" s="99"/>
      <c r="GPE43" s="99"/>
      <c r="GPF43" s="99"/>
      <c r="GPG43" s="99"/>
      <c r="GPH43" s="99"/>
      <c r="GPI43" s="99"/>
      <c r="GPJ43" s="99"/>
      <c r="GPK43" s="99"/>
      <c r="GPL43" s="99"/>
      <c r="GPM43" s="99"/>
      <c r="GPN43" s="99"/>
      <c r="GPO43" s="99"/>
      <c r="GPP43" s="99"/>
      <c r="GPQ43" s="99"/>
      <c r="GPR43" s="99"/>
      <c r="GPS43" s="99"/>
      <c r="GPT43" s="99"/>
      <c r="GPU43" s="99"/>
      <c r="GPV43" s="99"/>
      <c r="GPW43" s="99"/>
      <c r="GPX43" s="99"/>
      <c r="GPY43" s="99"/>
      <c r="GPZ43" s="99"/>
      <c r="GQA43" s="99"/>
      <c r="GQB43" s="99"/>
      <c r="GQC43" s="99"/>
      <c r="GQD43" s="99"/>
      <c r="GQE43" s="99"/>
      <c r="GQF43" s="99"/>
      <c r="GQG43" s="99"/>
      <c r="GQH43" s="99"/>
      <c r="GQI43" s="99"/>
      <c r="GQJ43" s="99"/>
      <c r="GQK43" s="99"/>
      <c r="GQL43" s="99"/>
      <c r="GQM43" s="99"/>
      <c r="GQN43" s="99"/>
      <c r="GQO43" s="99"/>
      <c r="GQP43" s="99"/>
      <c r="GQQ43" s="99"/>
      <c r="GQR43" s="99"/>
      <c r="GQS43" s="99"/>
      <c r="GQT43" s="99"/>
      <c r="GQU43" s="99"/>
      <c r="GQV43" s="99"/>
      <c r="GQW43" s="99"/>
      <c r="GQX43" s="99"/>
      <c r="GQY43" s="99"/>
      <c r="GQZ43" s="99"/>
      <c r="GRA43" s="99"/>
      <c r="GRB43" s="99"/>
      <c r="GRC43" s="99"/>
      <c r="GRD43" s="99"/>
      <c r="GRE43" s="99"/>
      <c r="GRF43" s="99"/>
      <c r="GRG43" s="99"/>
      <c r="GRH43" s="99"/>
      <c r="GRI43" s="99"/>
      <c r="GRJ43" s="99"/>
      <c r="GRK43" s="99"/>
      <c r="GRL43" s="99"/>
      <c r="GRM43" s="99"/>
      <c r="GRN43" s="99"/>
      <c r="GRO43" s="99"/>
      <c r="GRP43" s="99"/>
      <c r="GRQ43" s="99"/>
      <c r="GRR43" s="99"/>
      <c r="GRS43" s="99"/>
      <c r="GRT43" s="99"/>
      <c r="GRU43" s="99"/>
      <c r="GRV43" s="99"/>
      <c r="GRW43" s="99"/>
      <c r="GRX43" s="99"/>
      <c r="GRY43" s="99"/>
      <c r="GRZ43" s="99"/>
      <c r="GSA43" s="99"/>
      <c r="GSB43" s="99"/>
      <c r="GSC43" s="99"/>
      <c r="GSD43" s="99"/>
      <c r="GSE43" s="99"/>
      <c r="GSF43" s="99"/>
      <c r="GSG43" s="99"/>
      <c r="GSH43" s="99"/>
      <c r="GSI43" s="99"/>
      <c r="GSJ43" s="99"/>
      <c r="GSK43" s="99"/>
      <c r="GSL43" s="99"/>
      <c r="GSM43" s="99"/>
      <c r="GSN43" s="99"/>
      <c r="GSO43" s="99"/>
      <c r="GSP43" s="99"/>
      <c r="GSQ43" s="99"/>
      <c r="GSR43" s="99"/>
      <c r="GSS43" s="99"/>
      <c r="GST43" s="99"/>
      <c r="GSU43" s="99"/>
      <c r="GSV43" s="99"/>
      <c r="GSW43" s="99"/>
      <c r="GSX43" s="99"/>
      <c r="GSY43" s="99"/>
      <c r="GSZ43" s="99"/>
      <c r="GTA43" s="99"/>
      <c r="GTB43" s="99"/>
      <c r="GTC43" s="99"/>
      <c r="GTD43" s="99"/>
      <c r="GTE43" s="99"/>
      <c r="GTF43" s="99"/>
      <c r="GTG43" s="99"/>
      <c r="GTH43" s="99"/>
      <c r="GTI43" s="99"/>
      <c r="GTJ43" s="99"/>
      <c r="GTK43" s="99"/>
      <c r="GTL43" s="99"/>
      <c r="GTM43" s="99"/>
      <c r="GTN43" s="99"/>
      <c r="GTO43" s="99"/>
      <c r="GTP43" s="99"/>
      <c r="GTQ43" s="99"/>
      <c r="GTR43" s="99"/>
      <c r="GTS43" s="99"/>
      <c r="GTT43" s="99"/>
      <c r="GTU43" s="99"/>
      <c r="GTV43" s="99"/>
      <c r="GTW43" s="99"/>
      <c r="GTX43" s="99"/>
      <c r="GTY43" s="99"/>
      <c r="GTZ43" s="99"/>
      <c r="GUA43" s="99"/>
      <c r="GUB43" s="99"/>
      <c r="GUC43" s="99"/>
      <c r="GUD43" s="99"/>
      <c r="GUE43" s="99"/>
      <c r="GUF43" s="99"/>
      <c r="GUG43" s="99"/>
      <c r="GUH43" s="99"/>
      <c r="GUI43" s="99"/>
      <c r="GUJ43" s="99"/>
      <c r="GUK43" s="99"/>
      <c r="GUL43" s="99"/>
      <c r="GUM43" s="99"/>
      <c r="GUN43" s="99"/>
      <c r="GUO43" s="99"/>
      <c r="GUP43" s="99"/>
      <c r="GUQ43" s="99"/>
      <c r="GUR43" s="99"/>
      <c r="GUS43" s="99"/>
      <c r="GUT43" s="99"/>
      <c r="GUU43" s="99"/>
      <c r="GUV43" s="99"/>
      <c r="GUW43" s="99"/>
      <c r="GUX43" s="99"/>
      <c r="GUY43" s="99"/>
      <c r="GUZ43" s="99"/>
      <c r="GVA43" s="99"/>
      <c r="GVB43" s="99"/>
      <c r="GVC43" s="99"/>
      <c r="GVD43" s="99"/>
      <c r="GVE43" s="99"/>
      <c r="GVF43" s="99"/>
      <c r="GVG43" s="99"/>
      <c r="GVH43" s="99"/>
      <c r="GVI43" s="99"/>
      <c r="GVJ43" s="99"/>
      <c r="GVK43" s="99"/>
      <c r="GVL43" s="99"/>
      <c r="GVM43" s="99"/>
      <c r="GVN43" s="99"/>
      <c r="GVO43" s="99"/>
      <c r="GVP43" s="99"/>
      <c r="GVQ43" s="99"/>
      <c r="GVR43" s="99"/>
      <c r="GVS43" s="99"/>
      <c r="GVT43" s="99"/>
      <c r="GVU43" s="99"/>
      <c r="GVV43" s="99"/>
      <c r="GVW43" s="99"/>
      <c r="GVX43" s="99"/>
      <c r="GVY43" s="99"/>
      <c r="GVZ43" s="99"/>
      <c r="GWA43" s="99"/>
      <c r="GWB43" s="99"/>
      <c r="GWC43" s="99"/>
      <c r="GWD43" s="99"/>
      <c r="GWE43" s="99"/>
      <c r="GWF43" s="99"/>
      <c r="GWG43" s="99"/>
      <c r="GWH43" s="99"/>
      <c r="GWI43" s="99"/>
      <c r="GWJ43" s="99"/>
      <c r="GWK43" s="99"/>
      <c r="GWL43" s="99"/>
      <c r="GWM43" s="99"/>
      <c r="GWN43" s="99"/>
      <c r="GWO43" s="99"/>
      <c r="GWP43" s="99"/>
      <c r="GWQ43" s="99"/>
      <c r="GWR43" s="99"/>
      <c r="GWS43" s="99"/>
      <c r="GWT43" s="99"/>
      <c r="GWU43" s="99"/>
      <c r="GWV43" s="99"/>
      <c r="GWW43" s="99"/>
      <c r="GWX43" s="99"/>
      <c r="GWY43" s="99"/>
      <c r="GWZ43" s="99"/>
      <c r="GXA43" s="99"/>
      <c r="GXB43" s="99"/>
      <c r="GXC43" s="99"/>
      <c r="GXD43" s="99"/>
      <c r="GXE43" s="99"/>
      <c r="GXF43" s="99"/>
      <c r="GXG43" s="99"/>
      <c r="GXH43" s="99"/>
      <c r="GXI43" s="99"/>
      <c r="GXJ43" s="99"/>
      <c r="GXK43" s="99"/>
      <c r="GXL43" s="99"/>
      <c r="GXM43" s="99"/>
      <c r="GXN43" s="99"/>
      <c r="GXO43" s="99"/>
      <c r="GXP43" s="99"/>
      <c r="GXQ43" s="99"/>
      <c r="GXR43" s="99"/>
      <c r="GXS43" s="99"/>
      <c r="GXT43" s="99"/>
      <c r="GXU43" s="99"/>
      <c r="GXV43" s="99"/>
      <c r="GXW43" s="99"/>
      <c r="GXX43" s="99"/>
      <c r="GXY43" s="99"/>
      <c r="GXZ43" s="99"/>
      <c r="GYA43" s="99"/>
      <c r="GYB43" s="99"/>
      <c r="GYC43" s="99"/>
      <c r="GYD43" s="99"/>
      <c r="GYE43" s="99"/>
      <c r="GYF43" s="99"/>
      <c r="GYG43" s="99"/>
      <c r="GYH43" s="99"/>
      <c r="GYI43" s="99"/>
      <c r="GYJ43" s="99"/>
      <c r="GYK43" s="99"/>
      <c r="GYL43" s="99"/>
      <c r="GYM43" s="99"/>
      <c r="GYN43" s="99"/>
      <c r="GYO43" s="99"/>
      <c r="GYP43" s="99"/>
      <c r="GYQ43" s="99"/>
      <c r="GYR43" s="99"/>
      <c r="GYS43" s="99"/>
      <c r="GYT43" s="99"/>
      <c r="GYU43" s="99"/>
      <c r="GYV43" s="99"/>
      <c r="GYW43" s="99"/>
      <c r="GYX43" s="99"/>
      <c r="GYY43" s="99"/>
      <c r="GYZ43" s="99"/>
      <c r="GZA43" s="99"/>
      <c r="GZB43" s="99"/>
      <c r="GZC43" s="99"/>
      <c r="GZD43" s="99"/>
      <c r="GZE43" s="99"/>
      <c r="GZF43" s="99"/>
      <c r="GZG43" s="99"/>
      <c r="GZH43" s="99"/>
      <c r="GZI43" s="99"/>
      <c r="GZJ43" s="99"/>
      <c r="GZK43" s="99"/>
      <c r="GZL43" s="99"/>
      <c r="GZM43" s="99"/>
      <c r="GZN43" s="99"/>
      <c r="GZO43" s="99"/>
      <c r="GZP43" s="99"/>
      <c r="GZQ43" s="99"/>
      <c r="GZR43" s="99"/>
      <c r="GZS43" s="99"/>
      <c r="GZT43" s="99"/>
      <c r="GZU43" s="99"/>
      <c r="GZV43" s="99"/>
      <c r="GZW43" s="99"/>
      <c r="GZX43" s="99"/>
      <c r="GZY43" s="99"/>
      <c r="GZZ43" s="99"/>
      <c r="HAA43" s="99"/>
      <c r="HAB43" s="99"/>
      <c r="HAC43" s="99"/>
      <c r="HAD43" s="99"/>
      <c r="HAE43" s="99"/>
      <c r="HAF43" s="99"/>
      <c r="HAG43" s="99"/>
      <c r="HAH43" s="99"/>
      <c r="HAI43" s="99"/>
      <c r="HAJ43" s="99"/>
      <c r="HAK43" s="99"/>
      <c r="HAL43" s="99"/>
      <c r="HAM43" s="99"/>
      <c r="HAN43" s="99"/>
      <c r="HAO43" s="99"/>
      <c r="HAP43" s="99"/>
      <c r="HAQ43" s="99"/>
      <c r="HAR43" s="99"/>
      <c r="HAS43" s="99"/>
      <c r="HAT43" s="99"/>
      <c r="HAU43" s="99"/>
      <c r="HAV43" s="99"/>
      <c r="HAW43" s="99"/>
      <c r="HAX43" s="99"/>
      <c r="HAY43" s="99"/>
      <c r="HAZ43" s="99"/>
      <c r="HBA43" s="99"/>
      <c r="HBB43" s="99"/>
      <c r="HBC43" s="99"/>
      <c r="HBD43" s="99"/>
      <c r="HBE43" s="99"/>
      <c r="HBF43" s="99"/>
      <c r="HBG43" s="99"/>
      <c r="HBH43" s="99"/>
      <c r="HBI43" s="99"/>
      <c r="HBJ43" s="99"/>
      <c r="HBK43" s="99"/>
      <c r="HBL43" s="99"/>
      <c r="HBM43" s="99"/>
      <c r="HBN43" s="99"/>
      <c r="HBO43" s="99"/>
      <c r="HBP43" s="99"/>
      <c r="HBQ43" s="99"/>
      <c r="HBR43" s="99"/>
      <c r="HBS43" s="99"/>
      <c r="HBT43" s="99"/>
      <c r="HBU43" s="99"/>
      <c r="HBV43" s="99"/>
      <c r="HBW43" s="99"/>
      <c r="HBX43" s="99"/>
      <c r="HBY43" s="99"/>
      <c r="HBZ43" s="99"/>
      <c r="HCA43" s="99"/>
      <c r="HCB43" s="99"/>
      <c r="HCC43" s="99"/>
      <c r="HCD43" s="99"/>
      <c r="HCE43" s="99"/>
      <c r="HCF43" s="99"/>
      <c r="HCG43" s="99"/>
      <c r="HCH43" s="99"/>
      <c r="HCI43" s="99"/>
      <c r="HCJ43" s="99"/>
      <c r="HCK43" s="99"/>
      <c r="HCL43" s="99"/>
      <c r="HCM43" s="99"/>
      <c r="HCN43" s="99"/>
      <c r="HCO43" s="99"/>
      <c r="HCP43" s="99"/>
      <c r="HCQ43" s="99"/>
      <c r="HCR43" s="99"/>
      <c r="HCS43" s="99"/>
      <c r="HCT43" s="99"/>
      <c r="HCU43" s="99"/>
      <c r="HCV43" s="99"/>
      <c r="HCW43" s="99"/>
      <c r="HCX43" s="99"/>
      <c r="HCY43" s="99"/>
      <c r="HCZ43" s="99"/>
      <c r="HDA43" s="99"/>
      <c r="HDB43" s="99"/>
      <c r="HDC43" s="99"/>
      <c r="HDD43" s="99"/>
      <c r="HDE43" s="99"/>
      <c r="HDF43" s="99"/>
      <c r="HDG43" s="99"/>
      <c r="HDH43" s="99"/>
      <c r="HDI43" s="99"/>
      <c r="HDJ43" s="99"/>
      <c r="HDK43" s="99"/>
      <c r="HDL43" s="99"/>
      <c r="HDM43" s="99"/>
      <c r="HDN43" s="99"/>
      <c r="HDO43" s="99"/>
      <c r="HDP43" s="99"/>
      <c r="HDQ43" s="99"/>
      <c r="HDR43" s="99"/>
      <c r="HDS43" s="99"/>
      <c r="HDT43" s="99"/>
      <c r="HDU43" s="99"/>
      <c r="HDV43" s="99"/>
      <c r="HDW43" s="99"/>
      <c r="HDX43" s="99"/>
      <c r="HDY43" s="99"/>
      <c r="HDZ43" s="99"/>
      <c r="HEA43" s="99"/>
      <c r="HEB43" s="99"/>
      <c r="HEC43" s="99"/>
      <c r="HED43" s="99"/>
      <c r="HEE43" s="99"/>
      <c r="HEF43" s="99"/>
      <c r="HEG43" s="99"/>
      <c r="HEH43" s="99"/>
      <c r="HEI43" s="99"/>
      <c r="HEJ43" s="99"/>
      <c r="HEK43" s="99"/>
      <c r="HEL43" s="99"/>
      <c r="HEM43" s="99"/>
      <c r="HEN43" s="99"/>
      <c r="HEO43" s="99"/>
      <c r="HEP43" s="99"/>
      <c r="HEQ43" s="99"/>
      <c r="HER43" s="99"/>
      <c r="HES43" s="99"/>
      <c r="HET43" s="99"/>
      <c r="HEU43" s="99"/>
      <c r="HEV43" s="99"/>
      <c r="HEW43" s="99"/>
      <c r="HEX43" s="99"/>
      <c r="HEY43" s="99"/>
      <c r="HEZ43" s="99"/>
      <c r="HFA43" s="99"/>
      <c r="HFB43" s="99"/>
      <c r="HFC43" s="99"/>
      <c r="HFD43" s="99"/>
      <c r="HFE43" s="99"/>
      <c r="HFF43" s="99"/>
      <c r="HFG43" s="99"/>
      <c r="HFH43" s="99"/>
      <c r="HFI43" s="99"/>
      <c r="HFJ43" s="99"/>
      <c r="HFK43" s="99"/>
      <c r="HFL43" s="99"/>
      <c r="HFM43" s="99"/>
      <c r="HFN43" s="99"/>
      <c r="HFO43" s="99"/>
      <c r="HFP43" s="99"/>
      <c r="HFQ43" s="99"/>
      <c r="HFR43" s="99"/>
      <c r="HFS43" s="99"/>
      <c r="HFT43" s="99"/>
      <c r="HFU43" s="99"/>
      <c r="HFV43" s="99"/>
      <c r="HFW43" s="99"/>
      <c r="HFX43" s="99"/>
      <c r="HFY43" s="99"/>
      <c r="HFZ43" s="99"/>
      <c r="HGA43" s="99"/>
      <c r="HGB43" s="99"/>
      <c r="HGC43" s="99"/>
      <c r="HGD43" s="99"/>
      <c r="HGE43" s="99"/>
      <c r="HGF43" s="99"/>
      <c r="HGG43" s="99"/>
      <c r="HGH43" s="99"/>
      <c r="HGI43" s="99"/>
      <c r="HGJ43" s="99"/>
      <c r="HGK43" s="99"/>
      <c r="HGL43" s="99"/>
      <c r="HGM43" s="99"/>
      <c r="HGN43" s="99"/>
      <c r="HGO43" s="99"/>
      <c r="HGP43" s="99"/>
      <c r="HGQ43" s="99"/>
      <c r="HGR43" s="99"/>
      <c r="HGS43" s="99"/>
      <c r="HGT43" s="99"/>
      <c r="HGU43" s="99"/>
      <c r="HGV43" s="99"/>
      <c r="HGW43" s="99"/>
      <c r="HGX43" s="99"/>
      <c r="HGY43" s="99"/>
      <c r="HGZ43" s="99"/>
      <c r="HHA43" s="99"/>
      <c r="HHB43" s="99"/>
      <c r="HHC43" s="99"/>
      <c r="HHD43" s="99"/>
      <c r="HHE43" s="99"/>
      <c r="HHF43" s="99"/>
      <c r="HHG43" s="99"/>
      <c r="HHH43" s="99"/>
      <c r="HHI43" s="99"/>
      <c r="HHJ43" s="99"/>
      <c r="HHK43" s="99"/>
      <c r="HHL43" s="99"/>
      <c r="HHM43" s="99"/>
      <c r="HHN43" s="99"/>
      <c r="HHO43" s="99"/>
      <c r="HHP43" s="99"/>
      <c r="HHQ43" s="99"/>
      <c r="HHR43" s="99"/>
      <c r="HHS43" s="99"/>
      <c r="HHT43" s="99"/>
      <c r="HHU43" s="99"/>
      <c r="HHV43" s="99"/>
      <c r="HHW43" s="99"/>
      <c r="HHX43" s="99"/>
      <c r="HHY43" s="99"/>
      <c r="HHZ43" s="99"/>
      <c r="HIA43" s="99"/>
      <c r="HIB43" s="99"/>
      <c r="HIC43" s="99"/>
      <c r="HID43" s="99"/>
      <c r="HIE43" s="99"/>
      <c r="HIF43" s="99"/>
      <c r="HIG43" s="99"/>
      <c r="HIH43" s="99"/>
      <c r="HII43" s="99"/>
      <c r="HIJ43" s="99"/>
      <c r="HIK43" s="99"/>
      <c r="HIL43" s="99"/>
      <c r="HIM43" s="99"/>
      <c r="HIN43" s="99"/>
      <c r="HIO43" s="99"/>
      <c r="HIP43" s="99"/>
      <c r="HIQ43" s="99"/>
      <c r="HIR43" s="99"/>
      <c r="HIS43" s="99"/>
      <c r="HIT43" s="99"/>
      <c r="HIU43" s="99"/>
      <c r="HIV43" s="99"/>
      <c r="HIW43" s="99"/>
      <c r="HIX43" s="99"/>
      <c r="HIY43" s="99"/>
      <c r="HIZ43" s="99"/>
      <c r="HJA43" s="99"/>
      <c r="HJB43" s="99"/>
      <c r="HJC43" s="99"/>
      <c r="HJD43" s="99"/>
      <c r="HJE43" s="99"/>
      <c r="HJF43" s="99"/>
      <c r="HJG43" s="99"/>
      <c r="HJH43" s="99"/>
      <c r="HJI43" s="99"/>
      <c r="HJJ43" s="99"/>
      <c r="HJK43" s="99"/>
      <c r="HJL43" s="99"/>
      <c r="HJM43" s="99"/>
      <c r="HJN43" s="99"/>
      <c r="HJO43" s="99"/>
      <c r="HJP43" s="99"/>
      <c r="HJQ43" s="99"/>
      <c r="HJR43" s="99"/>
      <c r="HJS43" s="99"/>
      <c r="HJT43" s="99"/>
      <c r="HJU43" s="99"/>
      <c r="HJV43" s="99"/>
      <c r="HJW43" s="99"/>
      <c r="HJX43" s="99"/>
      <c r="HJY43" s="99"/>
      <c r="HJZ43" s="99"/>
      <c r="HKA43" s="99"/>
      <c r="HKB43" s="99"/>
      <c r="HKC43" s="99"/>
      <c r="HKD43" s="99"/>
      <c r="HKE43" s="99"/>
      <c r="HKF43" s="99"/>
      <c r="HKG43" s="99"/>
      <c r="HKH43" s="99"/>
      <c r="HKI43" s="99"/>
      <c r="HKJ43" s="99"/>
      <c r="HKK43" s="99"/>
      <c r="HKL43" s="99"/>
      <c r="HKM43" s="99"/>
      <c r="HKN43" s="99"/>
      <c r="HKO43" s="99"/>
      <c r="HKP43" s="99"/>
      <c r="HKQ43" s="99"/>
      <c r="HKR43" s="99"/>
      <c r="HKS43" s="99"/>
      <c r="HKT43" s="99"/>
      <c r="HKU43" s="99"/>
      <c r="HKV43" s="99"/>
      <c r="HKW43" s="99"/>
      <c r="HKX43" s="99"/>
      <c r="HKY43" s="99"/>
      <c r="HKZ43" s="99"/>
      <c r="HLA43" s="99"/>
      <c r="HLB43" s="99"/>
      <c r="HLC43" s="99"/>
      <c r="HLD43" s="99"/>
      <c r="HLE43" s="99"/>
      <c r="HLF43" s="99"/>
      <c r="HLG43" s="99"/>
      <c r="HLH43" s="99"/>
      <c r="HLI43" s="99"/>
      <c r="HLJ43" s="99"/>
      <c r="HLK43" s="99"/>
      <c r="HLL43" s="99"/>
      <c r="HLM43" s="99"/>
      <c r="HLN43" s="99"/>
      <c r="HLO43" s="99"/>
      <c r="HLP43" s="99"/>
      <c r="HLQ43" s="99"/>
      <c r="HLR43" s="99"/>
      <c r="HLS43" s="99"/>
      <c r="HLT43" s="99"/>
      <c r="HLU43" s="99"/>
      <c r="HLV43" s="99"/>
      <c r="HLW43" s="99"/>
      <c r="HLX43" s="99"/>
      <c r="HLY43" s="99"/>
      <c r="HLZ43" s="99"/>
      <c r="HMA43" s="99"/>
      <c r="HMB43" s="99"/>
      <c r="HMC43" s="99"/>
      <c r="HMD43" s="99"/>
      <c r="HME43" s="99"/>
      <c r="HMF43" s="99"/>
      <c r="HMG43" s="99"/>
      <c r="HMH43" s="99"/>
      <c r="HMI43" s="99"/>
      <c r="HMJ43" s="99"/>
      <c r="HMK43" s="99"/>
      <c r="HML43" s="99"/>
      <c r="HMM43" s="99"/>
      <c r="HMN43" s="99"/>
      <c r="HMO43" s="99"/>
      <c r="HMP43" s="99"/>
      <c r="HMQ43" s="99"/>
      <c r="HMR43" s="99"/>
      <c r="HMS43" s="99"/>
      <c r="HMT43" s="99"/>
      <c r="HMU43" s="99"/>
      <c r="HMV43" s="99"/>
      <c r="HMW43" s="99"/>
      <c r="HMX43" s="99"/>
      <c r="HMY43" s="99"/>
      <c r="HMZ43" s="99"/>
      <c r="HNA43" s="99"/>
      <c r="HNB43" s="99"/>
      <c r="HNC43" s="99"/>
      <c r="HND43" s="99"/>
      <c r="HNE43" s="99"/>
      <c r="HNF43" s="99"/>
      <c r="HNG43" s="99"/>
      <c r="HNH43" s="99"/>
      <c r="HNI43" s="99"/>
      <c r="HNJ43" s="99"/>
      <c r="HNK43" s="99"/>
      <c r="HNL43" s="99"/>
      <c r="HNM43" s="99"/>
      <c r="HNN43" s="99"/>
      <c r="HNO43" s="99"/>
      <c r="HNP43" s="99"/>
      <c r="HNQ43" s="99"/>
      <c r="HNR43" s="99"/>
      <c r="HNS43" s="99"/>
      <c r="HNT43" s="99"/>
      <c r="HNU43" s="99"/>
      <c r="HNV43" s="99"/>
      <c r="HNW43" s="99"/>
      <c r="HNX43" s="99"/>
      <c r="HNY43" s="99"/>
      <c r="HNZ43" s="99"/>
      <c r="HOA43" s="99"/>
      <c r="HOB43" s="99"/>
      <c r="HOC43" s="99"/>
      <c r="HOD43" s="99"/>
      <c r="HOE43" s="99"/>
      <c r="HOF43" s="99"/>
      <c r="HOG43" s="99"/>
      <c r="HOH43" s="99"/>
      <c r="HOI43" s="99"/>
      <c r="HOJ43" s="99"/>
      <c r="HOK43" s="99"/>
      <c r="HOL43" s="99"/>
      <c r="HOM43" s="99"/>
      <c r="HON43" s="99"/>
      <c r="HOO43" s="99"/>
      <c r="HOP43" s="99"/>
      <c r="HOQ43" s="99"/>
      <c r="HOR43" s="99"/>
      <c r="HOS43" s="99"/>
      <c r="HOT43" s="99"/>
      <c r="HOU43" s="99"/>
      <c r="HOV43" s="99"/>
      <c r="HOW43" s="99"/>
      <c r="HOX43" s="99"/>
      <c r="HOY43" s="99"/>
      <c r="HOZ43" s="99"/>
      <c r="HPA43" s="99"/>
      <c r="HPB43" s="99"/>
      <c r="HPC43" s="99"/>
      <c r="HPD43" s="99"/>
      <c r="HPE43" s="99"/>
      <c r="HPF43" s="99"/>
      <c r="HPG43" s="99"/>
      <c r="HPH43" s="99"/>
      <c r="HPI43" s="99"/>
      <c r="HPJ43" s="99"/>
      <c r="HPK43" s="99"/>
      <c r="HPL43" s="99"/>
      <c r="HPM43" s="99"/>
      <c r="HPN43" s="99"/>
      <c r="HPO43" s="99"/>
      <c r="HPP43" s="99"/>
      <c r="HPQ43" s="99"/>
      <c r="HPR43" s="99"/>
      <c r="HPS43" s="99"/>
      <c r="HPT43" s="99"/>
      <c r="HPU43" s="99"/>
      <c r="HPV43" s="99"/>
      <c r="HPW43" s="99"/>
      <c r="HPX43" s="99"/>
      <c r="HPY43" s="99"/>
      <c r="HPZ43" s="99"/>
      <c r="HQA43" s="99"/>
      <c r="HQB43" s="99"/>
      <c r="HQC43" s="99"/>
      <c r="HQD43" s="99"/>
      <c r="HQE43" s="99"/>
      <c r="HQF43" s="99"/>
      <c r="HQG43" s="99"/>
      <c r="HQH43" s="99"/>
      <c r="HQI43" s="99"/>
      <c r="HQJ43" s="99"/>
      <c r="HQK43" s="99"/>
      <c r="HQL43" s="99"/>
      <c r="HQM43" s="99"/>
      <c r="HQN43" s="99"/>
      <c r="HQO43" s="99"/>
      <c r="HQP43" s="99"/>
      <c r="HQQ43" s="99"/>
      <c r="HQR43" s="99"/>
      <c r="HQS43" s="99"/>
      <c r="HQT43" s="99"/>
      <c r="HQU43" s="99"/>
      <c r="HQV43" s="99"/>
      <c r="HQW43" s="99"/>
      <c r="HQX43" s="99"/>
      <c r="HQY43" s="99"/>
      <c r="HQZ43" s="99"/>
      <c r="HRA43" s="99"/>
      <c r="HRB43" s="99"/>
      <c r="HRC43" s="99"/>
      <c r="HRD43" s="99"/>
      <c r="HRE43" s="99"/>
      <c r="HRF43" s="99"/>
      <c r="HRG43" s="99"/>
      <c r="HRH43" s="99"/>
      <c r="HRI43" s="99"/>
      <c r="HRJ43" s="99"/>
      <c r="HRK43" s="99"/>
      <c r="HRL43" s="99"/>
      <c r="HRM43" s="99"/>
      <c r="HRN43" s="99"/>
      <c r="HRO43" s="99"/>
      <c r="HRP43" s="99"/>
      <c r="HRQ43" s="99"/>
      <c r="HRR43" s="99"/>
      <c r="HRS43" s="99"/>
      <c r="HRT43" s="99"/>
      <c r="HRU43" s="99"/>
      <c r="HRV43" s="99"/>
      <c r="HRW43" s="99"/>
      <c r="HRX43" s="99"/>
      <c r="HRY43" s="99"/>
      <c r="HRZ43" s="99"/>
      <c r="HSA43" s="99"/>
      <c r="HSB43" s="99"/>
      <c r="HSC43" s="99"/>
      <c r="HSD43" s="99"/>
      <c r="HSE43" s="99"/>
      <c r="HSF43" s="99"/>
      <c r="HSG43" s="99"/>
      <c r="HSH43" s="99"/>
      <c r="HSI43" s="99"/>
      <c r="HSJ43" s="99"/>
      <c r="HSK43" s="99"/>
      <c r="HSL43" s="99"/>
      <c r="HSM43" s="99"/>
      <c r="HSN43" s="99"/>
      <c r="HSO43" s="99"/>
      <c r="HSP43" s="99"/>
      <c r="HSQ43" s="99"/>
      <c r="HSR43" s="99"/>
      <c r="HSS43" s="99"/>
      <c r="HST43" s="99"/>
      <c r="HSU43" s="99"/>
      <c r="HSV43" s="99"/>
      <c r="HSW43" s="99"/>
      <c r="HSX43" s="99"/>
      <c r="HSY43" s="99"/>
      <c r="HSZ43" s="99"/>
      <c r="HTA43" s="99"/>
      <c r="HTB43" s="99"/>
      <c r="HTC43" s="99"/>
      <c r="HTD43" s="99"/>
      <c r="HTE43" s="99"/>
      <c r="HTF43" s="99"/>
      <c r="HTG43" s="99"/>
      <c r="HTH43" s="99"/>
      <c r="HTI43" s="99"/>
      <c r="HTJ43" s="99"/>
      <c r="HTK43" s="99"/>
      <c r="HTL43" s="99"/>
      <c r="HTM43" s="99"/>
      <c r="HTN43" s="99"/>
      <c r="HTO43" s="99"/>
      <c r="HTP43" s="99"/>
      <c r="HTQ43" s="99"/>
      <c r="HTR43" s="99"/>
      <c r="HTS43" s="99"/>
      <c r="HTT43" s="99"/>
      <c r="HTU43" s="99"/>
      <c r="HTV43" s="99"/>
      <c r="HTW43" s="99"/>
      <c r="HTX43" s="99"/>
      <c r="HTY43" s="99"/>
      <c r="HTZ43" s="99"/>
      <c r="HUA43" s="99"/>
      <c r="HUB43" s="99"/>
      <c r="HUC43" s="99"/>
      <c r="HUD43" s="99"/>
      <c r="HUE43" s="99"/>
      <c r="HUF43" s="99"/>
      <c r="HUG43" s="99"/>
      <c r="HUH43" s="99"/>
      <c r="HUI43" s="99"/>
      <c r="HUJ43" s="99"/>
      <c r="HUK43" s="99"/>
      <c r="HUL43" s="99"/>
      <c r="HUM43" s="99"/>
      <c r="HUN43" s="99"/>
      <c r="HUO43" s="99"/>
      <c r="HUP43" s="99"/>
      <c r="HUQ43" s="99"/>
      <c r="HUR43" s="99"/>
      <c r="HUS43" s="99"/>
      <c r="HUT43" s="99"/>
      <c r="HUU43" s="99"/>
      <c r="HUV43" s="99"/>
      <c r="HUW43" s="99"/>
      <c r="HUX43" s="99"/>
      <c r="HUY43" s="99"/>
      <c r="HUZ43" s="99"/>
      <c r="HVA43" s="99"/>
      <c r="HVB43" s="99"/>
      <c r="HVC43" s="99"/>
      <c r="HVD43" s="99"/>
      <c r="HVE43" s="99"/>
      <c r="HVF43" s="99"/>
      <c r="HVG43" s="99"/>
      <c r="HVH43" s="99"/>
      <c r="HVI43" s="99"/>
      <c r="HVJ43" s="99"/>
      <c r="HVK43" s="99"/>
      <c r="HVL43" s="99"/>
      <c r="HVM43" s="99"/>
      <c r="HVN43" s="99"/>
      <c r="HVO43" s="99"/>
      <c r="HVP43" s="99"/>
      <c r="HVQ43" s="99"/>
      <c r="HVR43" s="99"/>
      <c r="HVS43" s="99"/>
      <c r="HVT43" s="99"/>
      <c r="HVU43" s="99"/>
      <c r="HVV43" s="99"/>
      <c r="HVW43" s="99"/>
      <c r="HVX43" s="99"/>
      <c r="HVY43" s="99"/>
      <c r="HVZ43" s="99"/>
      <c r="HWA43" s="99"/>
      <c r="HWB43" s="99"/>
      <c r="HWC43" s="99"/>
      <c r="HWD43" s="99"/>
      <c r="HWE43" s="99"/>
      <c r="HWF43" s="99"/>
      <c r="HWG43" s="99"/>
      <c r="HWH43" s="99"/>
      <c r="HWI43" s="99"/>
      <c r="HWJ43" s="99"/>
      <c r="HWK43" s="99"/>
      <c r="HWL43" s="99"/>
      <c r="HWM43" s="99"/>
      <c r="HWN43" s="99"/>
      <c r="HWO43" s="99"/>
      <c r="HWP43" s="99"/>
      <c r="HWQ43" s="99"/>
      <c r="HWR43" s="99"/>
      <c r="HWS43" s="99"/>
      <c r="HWT43" s="99"/>
      <c r="HWU43" s="99"/>
      <c r="HWV43" s="99"/>
      <c r="HWW43" s="99"/>
      <c r="HWX43" s="99"/>
      <c r="HWY43" s="99"/>
      <c r="HWZ43" s="99"/>
      <c r="HXA43" s="99"/>
      <c r="HXB43" s="99"/>
      <c r="HXC43" s="99"/>
      <c r="HXD43" s="99"/>
      <c r="HXE43" s="99"/>
      <c r="HXF43" s="99"/>
      <c r="HXG43" s="99"/>
      <c r="HXH43" s="99"/>
      <c r="HXI43" s="99"/>
      <c r="HXJ43" s="99"/>
      <c r="HXK43" s="99"/>
      <c r="HXL43" s="99"/>
      <c r="HXM43" s="99"/>
      <c r="HXN43" s="99"/>
      <c r="HXO43" s="99"/>
      <c r="HXP43" s="99"/>
      <c r="HXQ43" s="99"/>
      <c r="HXR43" s="99"/>
      <c r="HXS43" s="99"/>
      <c r="HXT43" s="99"/>
      <c r="HXU43" s="99"/>
      <c r="HXV43" s="99"/>
      <c r="HXW43" s="99"/>
      <c r="HXX43" s="99"/>
      <c r="HXY43" s="99"/>
      <c r="HXZ43" s="99"/>
      <c r="HYA43" s="99"/>
      <c r="HYB43" s="99"/>
      <c r="HYC43" s="99"/>
      <c r="HYD43" s="99"/>
      <c r="HYE43" s="99"/>
      <c r="HYF43" s="99"/>
      <c r="HYG43" s="99"/>
      <c r="HYH43" s="99"/>
      <c r="HYI43" s="99"/>
      <c r="HYJ43" s="99"/>
      <c r="HYK43" s="99"/>
      <c r="HYL43" s="99"/>
      <c r="HYM43" s="99"/>
      <c r="HYN43" s="99"/>
      <c r="HYO43" s="99"/>
      <c r="HYP43" s="99"/>
      <c r="HYQ43" s="99"/>
      <c r="HYR43" s="99"/>
      <c r="HYS43" s="99"/>
      <c r="HYT43" s="99"/>
      <c r="HYU43" s="99"/>
      <c r="HYV43" s="99"/>
      <c r="HYW43" s="99"/>
      <c r="HYX43" s="99"/>
      <c r="HYY43" s="99"/>
      <c r="HYZ43" s="99"/>
      <c r="HZA43" s="99"/>
      <c r="HZB43" s="99"/>
      <c r="HZC43" s="99"/>
      <c r="HZD43" s="99"/>
      <c r="HZE43" s="99"/>
      <c r="HZF43" s="99"/>
      <c r="HZG43" s="99"/>
      <c r="HZH43" s="99"/>
      <c r="HZI43" s="99"/>
      <c r="HZJ43" s="99"/>
      <c r="HZK43" s="99"/>
      <c r="HZL43" s="99"/>
      <c r="HZM43" s="99"/>
      <c r="HZN43" s="99"/>
      <c r="HZO43" s="99"/>
      <c r="HZP43" s="99"/>
      <c r="HZQ43" s="99"/>
      <c r="HZR43" s="99"/>
      <c r="HZS43" s="99"/>
      <c r="HZT43" s="99"/>
      <c r="HZU43" s="99"/>
      <c r="HZV43" s="99"/>
      <c r="HZW43" s="99"/>
      <c r="HZX43" s="99"/>
      <c r="HZY43" s="99"/>
      <c r="HZZ43" s="99"/>
      <c r="IAA43" s="99"/>
      <c r="IAB43" s="99"/>
      <c r="IAC43" s="99"/>
      <c r="IAD43" s="99"/>
      <c r="IAE43" s="99"/>
      <c r="IAF43" s="99"/>
      <c r="IAG43" s="99"/>
      <c r="IAH43" s="99"/>
      <c r="IAI43" s="99"/>
      <c r="IAJ43" s="99"/>
      <c r="IAK43" s="99"/>
      <c r="IAL43" s="99"/>
      <c r="IAM43" s="99"/>
      <c r="IAN43" s="99"/>
      <c r="IAO43" s="99"/>
      <c r="IAP43" s="99"/>
      <c r="IAQ43" s="99"/>
      <c r="IAR43" s="99"/>
      <c r="IAS43" s="99"/>
      <c r="IAT43" s="99"/>
      <c r="IAU43" s="99"/>
      <c r="IAV43" s="99"/>
      <c r="IAW43" s="99"/>
      <c r="IAX43" s="99"/>
      <c r="IAY43" s="99"/>
      <c r="IAZ43" s="99"/>
      <c r="IBA43" s="99"/>
      <c r="IBB43" s="99"/>
      <c r="IBC43" s="99"/>
      <c r="IBD43" s="99"/>
      <c r="IBE43" s="99"/>
      <c r="IBF43" s="99"/>
      <c r="IBG43" s="99"/>
      <c r="IBH43" s="99"/>
      <c r="IBI43" s="99"/>
      <c r="IBJ43" s="99"/>
      <c r="IBK43" s="99"/>
      <c r="IBL43" s="99"/>
      <c r="IBM43" s="99"/>
      <c r="IBN43" s="99"/>
      <c r="IBO43" s="99"/>
      <c r="IBP43" s="99"/>
      <c r="IBQ43" s="99"/>
      <c r="IBR43" s="99"/>
      <c r="IBS43" s="99"/>
      <c r="IBT43" s="99"/>
      <c r="IBU43" s="99"/>
      <c r="IBV43" s="99"/>
      <c r="IBW43" s="99"/>
      <c r="IBX43" s="99"/>
      <c r="IBY43" s="99"/>
      <c r="IBZ43" s="99"/>
      <c r="ICA43" s="99"/>
      <c r="ICB43" s="99"/>
      <c r="ICC43" s="99"/>
      <c r="ICD43" s="99"/>
      <c r="ICE43" s="99"/>
      <c r="ICF43" s="99"/>
      <c r="ICG43" s="99"/>
      <c r="ICH43" s="99"/>
      <c r="ICI43" s="99"/>
      <c r="ICJ43" s="99"/>
      <c r="ICK43" s="99"/>
      <c r="ICL43" s="99"/>
      <c r="ICM43" s="99"/>
      <c r="ICN43" s="99"/>
      <c r="ICO43" s="99"/>
      <c r="ICP43" s="99"/>
      <c r="ICQ43" s="99"/>
      <c r="ICR43" s="99"/>
      <c r="ICS43" s="99"/>
      <c r="ICT43" s="99"/>
      <c r="ICU43" s="99"/>
      <c r="ICV43" s="99"/>
      <c r="ICW43" s="99"/>
      <c r="ICX43" s="99"/>
      <c r="ICY43" s="99"/>
      <c r="ICZ43" s="99"/>
      <c r="IDA43" s="99"/>
      <c r="IDB43" s="99"/>
      <c r="IDC43" s="99"/>
      <c r="IDD43" s="99"/>
      <c r="IDE43" s="99"/>
      <c r="IDF43" s="99"/>
      <c r="IDG43" s="99"/>
      <c r="IDH43" s="99"/>
      <c r="IDI43" s="99"/>
      <c r="IDJ43" s="99"/>
      <c r="IDK43" s="99"/>
      <c r="IDL43" s="99"/>
      <c r="IDM43" s="99"/>
      <c r="IDN43" s="99"/>
      <c r="IDO43" s="99"/>
      <c r="IDP43" s="99"/>
      <c r="IDQ43" s="99"/>
      <c r="IDR43" s="99"/>
      <c r="IDS43" s="99"/>
      <c r="IDT43" s="99"/>
      <c r="IDU43" s="99"/>
      <c r="IDV43" s="99"/>
      <c r="IDW43" s="99"/>
      <c r="IDX43" s="99"/>
      <c r="IDY43" s="99"/>
      <c r="IDZ43" s="99"/>
      <c r="IEA43" s="99"/>
      <c r="IEB43" s="99"/>
      <c r="IEC43" s="99"/>
      <c r="IED43" s="99"/>
      <c r="IEE43" s="99"/>
      <c r="IEF43" s="99"/>
      <c r="IEG43" s="99"/>
      <c r="IEH43" s="99"/>
      <c r="IEI43" s="99"/>
      <c r="IEJ43" s="99"/>
      <c r="IEK43" s="99"/>
      <c r="IEL43" s="99"/>
      <c r="IEM43" s="99"/>
      <c r="IEN43" s="99"/>
      <c r="IEO43" s="99"/>
      <c r="IEP43" s="99"/>
      <c r="IEQ43" s="99"/>
      <c r="IER43" s="99"/>
      <c r="IES43" s="99"/>
      <c r="IET43" s="99"/>
      <c r="IEU43" s="99"/>
      <c r="IEV43" s="99"/>
      <c r="IEW43" s="99"/>
      <c r="IEX43" s="99"/>
      <c r="IEY43" s="99"/>
      <c r="IEZ43" s="99"/>
      <c r="IFA43" s="99"/>
      <c r="IFB43" s="99"/>
      <c r="IFC43" s="99"/>
      <c r="IFD43" s="99"/>
      <c r="IFE43" s="99"/>
      <c r="IFF43" s="99"/>
      <c r="IFG43" s="99"/>
      <c r="IFH43" s="99"/>
      <c r="IFI43" s="99"/>
      <c r="IFJ43" s="99"/>
      <c r="IFK43" s="99"/>
      <c r="IFL43" s="99"/>
      <c r="IFM43" s="99"/>
      <c r="IFN43" s="99"/>
      <c r="IFO43" s="99"/>
      <c r="IFP43" s="99"/>
      <c r="IFQ43" s="99"/>
      <c r="IFR43" s="99"/>
      <c r="IFS43" s="99"/>
      <c r="IFT43" s="99"/>
      <c r="IFU43" s="99"/>
      <c r="IFV43" s="99"/>
      <c r="IFW43" s="99"/>
      <c r="IFX43" s="99"/>
      <c r="IFY43" s="99"/>
      <c r="IFZ43" s="99"/>
      <c r="IGA43" s="99"/>
      <c r="IGB43" s="99"/>
      <c r="IGC43" s="99"/>
      <c r="IGD43" s="99"/>
      <c r="IGE43" s="99"/>
      <c r="IGF43" s="99"/>
      <c r="IGG43" s="99"/>
      <c r="IGH43" s="99"/>
      <c r="IGI43" s="99"/>
      <c r="IGJ43" s="99"/>
      <c r="IGK43" s="99"/>
      <c r="IGL43" s="99"/>
      <c r="IGM43" s="99"/>
      <c r="IGN43" s="99"/>
      <c r="IGO43" s="99"/>
      <c r="IGP43" s="99"/>
      <c r="IGQ43" s="99"/>
      <c r="IGR43" s="99"/>
      <c r="IGS43" s="99"/>
      <c r="IGT43" s="99"/>
      <c r="IGU43" s="99"/>
      <c r="IGV43" s="99"/>
      <c r="IGW43" s="99"/>
      <c r="IGX43" s="99"/>
      <c r="IGY43" s="99"/>
      <c r="IGZ43" s="99"/>
      <c r="IHA43" s="99"/>
      <c r="IHB43" s="99"/>
      <c r="IHC43" s="99"/>
      <c r="IHD43" s="99"/>
      <c r="IHE43" s="99"/>
      <c r="IHF43" s="99"/>
      <c r="IHG43" s="99"/>
      <c r="IHH43" s="99"/>
      <c r="IHI43" s="99"/>
      <c r="IHJ43" s="99"/>
      <c r="IHK43" s="99"/>
      <c r="IHL43" s="99"/>
      <c r="IHM43" s="99"/>
      <c r="IHN43" s="99"/>
      <c r="IHO43" s="99"/>
      <c r="IHP43" s="99"/>
      <c r="IHQ43" s="99"/>
      <c r="IHR43" s="99"/>
      <c r="IHS43" s="99"/>
      <c r="IHT43" s="99"/>
      <c r="IHU43" s="99"/>
      <c r="IHV43" s="99"/>
      <c r="IHW43" s="99"/>
      <c r="IHX43" s="99"/>
      <c r="IHY43" s="99"/>
      <c r="IHZ43" s="99"/>
      <c r="IIA43" s="99"/>
      <c r="IIB43" s="99"/>
      <c r="IIC43" s="99"/>
      <c r="IID43" s="99"/>
      <c r="IIE43" s="99"/>
      <c r="IIF43" s="99"/>
      <c r="IIG43" s="99"/>
      <c r="IIH43" s="99"/>
      <c r="III43" s="99"/>
      <c r="IIJ43" s="99"/>
      <c r="IIK43" s="99"/>
      <c r="IIL43" s="99"/>
      <c r="IIM43" s="99"/>
      <c r="IIN43" s="99"/>
      <c r="IIO43" s="99"/>
      <c r="IIP43" s="99"/>
      <c r="IIQ43" s="99"/>
      <c r="IIR43" s="99"/>
      <c r="IIS43" s="99"/>
      <c r="IIT43" s="99"/>
      <c r="IIU43" s="99"/>
      <c r="IIV43" s="99"/>
      <c r="IIW43" s="99"/>
      <c r="IIX43" s="99"/>
      <c r="IIY43" s="99"/>
      <c r="IIZ43" s="99"/>
      <c r="IJA43" s="99"/>
      <c r="IJB43" s="99"/>
      <c r="IJC43" s="99"/>
      <c r="IJD43" s="99"/>
      <c r="IJE43" s="99"/>
      <c r="IJF43" s="99"/>
      <c r="IJG43" s="99"/>
      <c r="IJH43" s="99"/>
      <c r="IJI43" s="99"/>
      <c r="IJJ43" s="99"/>
      <c r="IJK43" s="99"/>
      <c r="IJL43" s="99"/>
      <c r="IJM43" s="99"/>
      <c r="IJN43" s="99"/>
      <c r="IJO43" s="99"/>
      <c r="IJP43" s="99"/>
      <c r="IJQ43" s="99"/>
      <c r="IJR43" s="99"/>
      <c r="IJS43" s="99"/>
      <c r="IJT43" s="99"/>
      <c r="IJU43" s="99"/>
      <c r="IJV43" s="99"/>
      <c r="IJW43" s="99"/>
      <c r="IJX43" s="99"/>
      <c r="IJY43" s="99"/>
      <c r="IJZ43" s="99"/>
      <c r="IKA43" s="99"/>
      <c r="IKB43" s="99"/>
      <c r="IKC43" s="99"/>
      <c r="IKD43" s="99"/>
      <c r="IKE43" s="99"/>
      <c r="IKF43" s="99"/>
      <c r="IKG43" s="99"/>
      <c r="IKH43" s="99"/>
      <c r="IKI43" s="99"/>
      <c r="IKJ43" s="99"/>
      <c r="IKK43" s="99"/>
      <c r="IKL43" s="99"/>
      <c r="IKM43" s="99"/>
      <c r="IKN43" s="99"/>
      <c r="IKO43" s="99"/>
      <c r="IKP43" s="99"/>
      <c r="IKQ43" s="99"/>
      <c r="IKR43" s="99"/>
      <c r="IKS43" s="99"/>
      <c r="IKT43" s="99"/>
      <c r="IKU43" s="99"/>
      <c r="IKV43" s="99"/>
      <c r="IKW43" s="99"/>
      <c r="IKX43" s="99"/>
      <c r="IKY43" s="99"/>
      <c r="IKZ43" s="99"/>
      <c r="ILA43" s="99"/>
      <c r="ILB43" s="99"/>
      <c r="ILC43" s="99"/>
      <c r="ILD43" s="99"/>
      <c r="ILE43" s="99"/>
      <c r="ILF43" s="99"/>
      <c r="ILG43" s="99"/>
      <c r="ILH43" s="99"/>
      <c r="ILI43" s="99"/>
      <c r="ILJ43" s="99"/>
      <c r="ILK43" s="99"/>
      <c r="ILL43" s="99"/>
      <c r="ILM43" s="99"/>
      <c r="ILN43" s="99"/>
      <c r="ILO43" s="99"/>
      <c r="ILP43" s="99"/>
      <c r="ILQ43" s="99"/>
      <c r="ILR43" s="99"/>
      <c r="ILS43" s="99"/>
      <c r="ILT43" s="99"/>
      <c r="ILU43" s="99"/>
      <c r="ILV43" s="99"/>
      <c r="ILW43" s="99"/>
      <c r="ILX43" s="99"/>
      <c r="ILY43" s="99"/>
      <c r="ILZ43" s="99"/>
      <c r="IMA43" s="99"/>
      <c r="IMB43" s="99"/>
      <c r="IMC43" s="99"/>
      <c r="IMD43" s="99"/>
      <c r="IME43" s="99"/>
      <c r="IMF43" s="99"/>
      <c r="IMG43" s="99"/>
      <c r="IMH43" s="99"/>
      <c r="IMI43" s="99"/>
      <c r="IMJ43" s="99"/>
      <c r="IMK43" s="99"/>
      <c r="IML43" s="99"/>
      <c r="IMM43" s="99"/>
      <c r="IMN43" s="99"/>
      <c r="IMO43" s="99"/>
      <c r="IMP43" s="99"/>
      <c r="IMQ43" s="99"/>
      <c r="IMR43" s="99"/>
      <c r="IMS43" s="99"/>
      <c r="IMT43" s="99"/>
      <c r="IMU43" s="99"/>
      <c r="IMV43" s="99"/>
      <c r="IMW43" s="99"/>
      <c r="IMX43" s="99"/>
      <c r="IMY43" s="99"/>
      <c r="IMZ43" s="99"/>
      <c r="INA43" s="99"/>
      <c r="INB43" s="99"/>
      <c r="INC43" s="99"/>
      <c r="IND43" s="99"/>
      <c r="INE43" s="99"/>
      <c r="INF43" s="99"/>
      <c r="ING43" s="99"/>
      <c r="INH43" s="99"/>
      <c r="INI43" s="99"/>
      <c r="INJ43" s="99"/>
      <c r="INK43" s="99"/>
      <c r="INL43" s="99"/>
      <c r="INM43" s="99"/>
      <c r="INN43" s="99"/>
      <c r="INO43" s="99"/>
      <c r="INP43" s="99"/>
      <c r="INQ43" s="99"/>
      <c r="INR43" s="99"/>
      <c r="INS43" s="99"/>
      <c r="INT43" s="99"/>
      <c r="INU43" s="99"/>
      <c r="INV43" s="99"/>
      <c r="INW43" s="99"/>
      <c r="INX43" s="99"/>
      <c r="INY43" s="99"/>
      <c r="INZ43" s="99"/>
      <c r="IOA43" s="99"/>
      <c r="IOB43" s="99"/>
      <c r="IOC43" s="99"/>
      <c r="IOD43" s="99"/>
      <c r="IOE43" s="99"/>
      <c r="IOF43" s="99"/>
      <c r="IOG43" s="99"/>
      <c r="IOH43" s="99"/>
      <c r="IOI43" s="99"/>
      <c r="IOJ43" s="99"/>
      <c r="IOK43" s="99"/>
      <c r="IOL43" s="99"/>
      <c r="IOM43" s="99"/>
      <c r="ION43" s="99"/>
      <c r="IOO43" s="99"/>
      <c r="IOP43" s="99"/>
      <c r="IOQ43" s="99"/>
      <c r="IOR43" s="99"/>
      <c r="IOS43" s="99"/>
      <c r="IOT43" s="99"/>
      <c r="IOU43" s="99"/>
      <c r="IOV43" s="99"/>
      <c r="IOW43" s="99"/>
      <c r="IOX43" s="99"/>
      <c r="IOY43" s="99"/>
      <c r="IOZ43" s="99"/>
      <c r="IPA43" s="99"/>
      <c r="IPB43" s="99"/>
      <c r="IPC43" s="99"/>
      <c r="IPD43" s="99"/>
      <c r="IPE43" s="99"/>
      <c r="IPF43" s="99"/>
      <c r="IPG43" s="99"/>
      <c r="IPH43" s="99"/>
      <c r="IPI43" s="99"/>
      <c r="IPJ43" s="99"/>
      <c r="IPK43" s="99"/>
      <c r="IPL43" s="99"/>
      <c r="IPM43" s="99"/>
      <c r="IPN43" s="99"/>
      <c r="IPO43" s="99"/>
      <c r="IPP43" s="99"/>
      <c r="IPQ43" s="99"/>
      <c r="IPR43" s="99"/>
      <c r="IPS43" s="99"/>
      <c r="IPT43" s="99"/>
      <c r="IPU43" s="99"/>
      <c r="IPV43" s="99"/>
      <c r="IPW43" s="99"/>
      <c r="IPX43" s="99"/>
      <c r="IPY43" s="99"/>
      <c r="IPZ43" s="99"/>
      <c r="IQA43" s="99"/>
      <c r="IQB43" s="99"/>
      <c r="IQC43" s="99"/>
      <c r="IQD43" s="99"/>
      <c r="IQE43" s="99"/>
      <c r="IQF43" s="99"/>
      <c r="IQG43" s="99"/>
      <c r="IQH43" s="99"/>
      <c r="IQI43" s="99"/>
      <c r="IQJ43" s="99"/>
      <c r="IQK43" s="99"/>
      <c r="IQL43" s="99"/>
      <c r="IQM43" s="99"/>
      <c r="IQN43" s="99"/>
      <c r="IQO43" s="99"/>
      <c r="IQP43" s="99"/>
      <c r="IQQ43" s="99"/>
      <c r="IQR43" s="99"/>
      <c r="IQS43" s="99"/>
      <c r="IQT43" s="99"/>
      <c r="IQU43" s="99"/>
      <c r="IQV43" s="99"/>
      <c r="IQW43" s="99"/>
      <c r="IQX43" s="99"/>
      <c r="IQY43" s="99"/>
      <c r="IQZ43" s="99"/>
      <c r="IRA43" s="99"/>
      <c r="IRB43" s="99"/>
      <c r="IRC43" s="99"/>
      <c r="IRD43" s="99"/>
      <c r="IRE43" s="99"/>
      <c r="IRF43" s="99"/>
      <c r="IRG43" s="99"/>
      <c r="IRH43" s="99"/>
      <c r="IRI43" s="99"/>
      <c r="IRJ43" s="99"/>
      <c r="IRK43" s="99"/>
      <c r="IRL43" s="99"/>
      <c r="IRM43" s="99"/>
      <c r="IRN43" s="99"/>
      <c r="IRO43" s="99"/>
      <c r="IRP43" s="99"/>
      <c r="IRQ43" s="99"/>
      <c r="IRR43" s="99"/>
      <c r="IRS43" s="99"/>
      <c r="IRT43" s="99"/>
      <c r="IRU43" s="99"/>
      <c r="IRV43" s="99"/>
      <c r="IRW43" s="99"/>
      <c r="IRX43" s="99"/>
      <c r="IRY43" s="99"/>
      <c r="IRZ43" s="99"/>
      <c r="ISA43" s="99"/>
      <c r="ISB43" s="99"/>
      <c r="ISC43" s="99"/>
      <c r="ISD43" s="99"/>
      <c r="ISE43" s="99"/>
      <c r="ISF43" s="99"/>
      <c r="ISG43" s="99"/>
      <c r="ISH43" s="99"/>
      <c r="ISI43" s="99"/>
      <c r="ISJ43" s="99"/>
      <c r="ISK43" s="99"/>
      <c r="ISL43" s="99"/>
      <c r="ISM43" s="99"/>
      <c r="ISN43" s="99"/>
      <c r="ISO43" s="99"/>
      <c r="ISP43" s="99"/>
      <c r="ISQ43" s="99"/>
      <c r="ISR43" s="99"/>
      <c r="ISS43" s="99"/>
      <c r="IST43" s="99"/>
      <c r="ISU43" s="99"/>
      <c r="ISV43" s="99"/>
      <c r="ISW43" s="99"/>
      <c r="ISX43" s="99"/>
      <c r="ISY43" s="99"/>
      <c r="ISZ43" s="99"/>
      <c r="ITA43" s="99"/>
      <c r="ITB43" s="99"/>
      <c r="ITC43" s="99"/>
      <c r="ITD43" s="99"/>
      <c r="ITE43" s="99"/>
      <c r="ITF43" s="99"/>
      <c r="ITG43" s="99"/>
      <c r="ITH43" s="99"/>
      <c r="ITI43" s="99"/>
      <c r="ITJ43" s="99"/>
      <c r="ITK43" s="99"/>
      <c r="ITL43" s="99"/>
      <c r="ITM43" s="99"/>
      <c r="ITN43" s="99"/>
      <c r="ITO43" s="99"/>
      <c r="ITP43" s="99"/>
      <c r="ITQ43" s="99"/>
      <c r="ITR43" s="99"/>
      <c r="ITS43" s="99"/>
      <c r="ITT43" s="99"/>
      <c r="ITU43" s="99"/>
      <c r="ITV43" s="99"/>
      <c r="ITW43" s="99"/>
      <c r="ITX43" s="99"/>
      <c r="ITY43" s="99"/>
      <c r="ITZ43" s="99"/>
      <c r="IUA43" s="99"/>
      <c r="IUB43" s="99"/>
      <c r="IUC43" s="99"/>
      <c r="IUD43" s="99"/>
      <c r="IUE43" s="99"/>
      <c r="IUF43" s="99"/>
      <c r="IUG43" s="99"/>
      <c r="IUH43" s="99"/>
      <c r="IUI43" s="99"/>
      <c r="IUJ43" s="99"/>
      <c r="IUK43" s="99"/>
      <c r="IUL43" s="99"/>
      <c r="IUM43" s="99"/>
      <c r="IUN43" s="99"/>
      <c r="IUO43" s="99"/>
      <c r="IUP43" s="99"/>
      <c r="IUQ43" s="99"/>
      <c r="IUR43" s="99"/>
      <c r="IUS43" s="99"/>
      <c r="IUT43" s="99"/>
      <c r="IUU43" s="99"/>
      <c r="IUV43" s="99"/>
      <c r="IUW43" s="99"/>
      <c r="IUX43" s="99"/>
      <c r="IUY43" s="99"/>
      <c r="IUZ43" s="99"/>
      <c r="IVA43" s="99"/>
      <c r="IVB43" s="99"/>
      <c r="IVC43" s="99"/>
      <c r="IVD43" s="99"/>
      <c r="IVE43" s="99"/>
      <c r="IVF43" s="99"/>
      <c r="IVG43" s="99"/>
      <c r="IVH43" s="99"/>
      <c r="IVI43" s="99"/>
      <c r="IVJ43" s="99"/>
      <c r="IVK43" s="99"/>
      <c r="IVL43" s="99"/>
      <c r="IVM43" s="99"/>
      <c r="IVN43" s="99"/>
      <c r="IVO43" s="99"/>
      <c r="IVP43" s="99"/>
      <c r="IVQ43" s="99"/>
      <c r="IVR43" s="99"/>
      <c r="IVS43" s="99"/>
      <c r="IVT43" s="99"/>
      <c r="IVU43" s="99"/>
      <c r="IVV43" s="99"/>
      <c r="IVW43" s="99"/>
      <c r="IVX43" s="99"/>
      <c r="IVY43" s="99"/>
      <c r="IVZ43" s="99"/>
      <c r="IWA43" s="99"/>
      <c r="IWB43" s="99"/>
      <c r="IWC43" s="99"/>
      <c r="IWD43" s="99"/>
      <c r="IWE43" s="99"/>
      <c r="IWF43" s="99"/>
      <c r="IWG43" s="99"/>
      <c r="IWH43" s="99"/>
      <c r="IWI43" s="99"/>
      <c r="IWJ43" s="99"/>
      <c r="IWK43" s="99"/>
      <c r="IWL43" s="99"/>
      <c r="IWM43" s="99"/>
      <c r="IWN43" s="99"/>
      <c r="IWO43" s="99"/>
      <c r="IWP43" s="99"/>
      <c r="IWQ43" s="99"/>
      <c r="IWR43" s="99"/>
      <c r="IWS43" s="99"/>
      <c r="IWT43" s="99"/>
      <c r="IWU43" s="99"/>
      <c r="IWV43" s="99"/>
      <c r="IWW43" s="99"/>
      <c r="IWX43" s="99"/>
      <c r="IWY43" s="99"/>
      <c r="IWZ43" s="99"/>
      <c r="IXA43" s="99"/>
      <c r="IXB43" s="99"/>
      <c r="IXC43" s="99"/>
      <c r="IXD43" s="99"/>
      <c r="IXE43" s="99"/>
      <c r="IXF43" s="99"/>
      <c r="IXG43" s="99"/>
      <c r="IXH43" s="99"/>
      <c r="IXI43" s="99"/>
      <c r="IXJ43" s="99"/>
      <c r="IXK43" s="99"/>
      <c r="IXL43" s="99"/>
      <c r="IXM43" s="99"/>
      <c r="IXN43" s="99"/>
      <c r="IXO43" s="99"/>
      <c r="IXP43" s="99"/>
      <c r="IXQ43" s="99"/>
      <c r="IXR43" s="99"/>
      <c r="IXS43" s="99"/>
      <c r="IXT43" s="99"/>
      <c r="IXU43" s="99"/>
      <c r="IXV43" s="99"/>
      <c r="IXW43" s="99"/>
      <c r="IXX43" s="99"/>
      <c r="IXY43" s="99"/>
      <c r="IXZ43" s="99"/>
      <c r="IYA43" s="99"/>
      <c r="IYB43" s="99"/>
      <c r="IYC43" s="99"/>
      <c r="IYD43" s="99"/>
      <c r="IYE43" s="99"/>
      <c r="IYF43" s="99"/>
      <c r="IYG43" s="99"/>
      <c r="IYH43" s="99"/>
      <c r="IYI43" s="99"/>
      <c r="IYJ43" s="99"/>
      <c r="IYK43" s="99"/>
      <c r="IYL43" s="99"/>
      <c r="IYM43" s="99"/>
      <c r="IYN43" s="99"/>
      <c r="IYO43" s="99"/>
      <c r="IYP43" s="99"/>
      <c r="IYQ43" s="99"/>
      <c r="IYR43" s="99"/>
      <c r="IYS43" s="99"/>
      <c r="IYT43" s="99"/>
      <c r="IYU43" s="99"/>
      <c r="IYV43" s="99"/>
      <c r="IYW43" s="99"/>
      <c r="IYX43" s="99"/>
      <c r="IYY43" s="99"/>
      <c r="IYZ43" s="99"/>
      <c r="IZA43" s="99"/>
      <c r="IZB43" s="99"/>
      <c r="IZC43" s="99"/>
      <c r="IZD43" s="99"/>
      <c r="IZE43" s="99"/>
      <c r="IZF43" s="99"/>
      <c r="IZG43" s="99"/>
      <c r="IZH43" s="99"/>
      <c r="IZI43" s="99"/>
      <c r="IZJ43" s="99"/>
      <c r="IZK43" s="99"/>
      <c r="IZL43" s="99"/>
      <c r="IZM43" s="99"/>
      <c r="IZN43" s="99"/>
      <c r="IZO43" s="99"/>
      <c r="IZP43" s="99"/>
      <c r="IZQ43" s="99"/>
      <c r="IZR43" s="99"/>
      <c r="IZS43" s="99"/>
      <c r="IZT43" s="99"/>
      <c r="IZU43" s="99"/>
      <c r="IZV43" s="99"/>
      <c r="IZW43" s="99"/>
      <c r="IZX43" s="99"/>
      <c r="IZY43" s="99"/>
      <c r="IZZ43" s="99"/>
      <c r="JAA43" s="99"/>
      <c r="JAB43" s="99"/>
      <c r="JAC43" s="99"/>
      <c r="JAD43" s="99"/>
      <c r="JAE43" s="99"/>
      <c r="JAF43" s="99"/>
      <c r="JAG43" s="99"/>
      <c r="JAH43" s="99"/>
      <c r="JAI43" s="99"/>
      <c r="JAJ43" s="99"/>
      <c r="JAK43" s="99"/>
      <c r="JAL43" s="99"/>
      <c r="JAM43" s="99"/>
      <c r="JAN43" s="99"/>
      <c r="JAO43" s="99"/>
      <c r="JAP43" s="99"/>
      <c r="JAQ43" s="99"/>
      <c r="JAR43" s="99"/>
      <c r="JAS43" s="99"/>
      <c r="JAT43" s="99"/>
      <c r="JAU43" s="99"/>
      <c r="JAV43" s="99"/>
      <c r="JAW43" s="99"/>
      <c r="JAX43" s="99"/>
      <c r="JAY43" s="99"/>
      <c r="JAZ43" s="99"/>
      <c r="JBA43" s="99"/>
      <c r="JBB43" s="99"/>
      <c r="JBC43" s="99"/>
      <c r="JBD43" s="99"/>
      <c r="JBE43" s="99"/>
      <c r="JBF43" s="99"/>
      <c r="JBG43" s="99"/>
      <c r="JBH43" s="99"/>
      <c r="JBI43" s="99"/>
      <c r="JBJ43" s="99"/>
      <c r="JBK43" s="99"/>
      <c r="JBL43" s="99"/>
      <c r="JBM43" s="99"/>
      <c r="JBN43" s="99"/>
      <c r="JBO43" s="99"/>
      <c r="JBP43" s="99"/>
      <c r="JBQ43" s="99"/>
      <c r="JBR43" s="99"/>
      <c r="JBS43" s="99"/>
      <c r="JBT43" s="99"/>
      <c r="JBU43" s="99"/>
      <c r="JBV43" s="99"/>
      <c r="JBW43" s="99"/>
      <c r="JBX43" s="99"/>
      <c r="JBY43" s="99"/>
      <c r="JBZ43" s="99"/>
      <c r="JCA43" s="99"/>
      <c r="JCB43" s="99"/>
      <c r="JCC43" s="99"/>
      <c r="JCD43" s="99"/>
      <c r="JCE43" s="99"/>
      <c r="JCF43" s="99"/>
      <c r="JCG43" s="99"/>
      <c r="JCH43" s="99"/>
      <c r="JCI43" s="99"/>
      <c r="JCJ43" s="99"/>
      <c r="JCK43" s="99"/>
      <c r="JCL43" s="99"/>
      <c r="JCM43" s="99"/>
      <c r="JCN43" s="99"/>
      <c r="JCO43" s="99"/>
      <c r="JCP43" s="99"/>
      <c r="JCQ43" s="99"/>
      <c r="JCR43" s="99"/>
      <c r="JCS43" s="99"/>
      <c r="JCT43" s="99"/>
      <c r="JCU43" s="99"/>
      <c r="JCV43" s="99"/>
      <c r="JCW43" s="99"/>
      <c r="JCX43" s="99"/>
      <c r="JCY43" s="99"/>
      <c r="JCZ43" s="99"/>
      <c r="JDA43" s="99"/>
      <c r="JDB43" s="99"/>
      <c r="JDC43" s="99"/>
      <c r="JDD43" s="99"/>
      <c r="JDE43" s="99"/>
      <c r="JDF43" s="99"/>
      <c r="JDG43" s="99"/>
      <c r="JDH43" s="99"/>
      <c r="JDI43" s="99"/>
      <c r="JDJ43" s="99"/>
      <c r="JDK43" s="99"/>
      <c r="JDL43" s="99"/>
      <c r="JDM43" s="99"/>
      <c r="JDN43" s="99"/>
      <c r="JDO43" s="99"/>
      <c r="JDP43" s="99"/>
      <c r="JDQ43" s="99"/>
      <c r="JDR43" s="99"/>
      <c r="JDS43" s="99"/>
      <c r="JDT43" s="99"/>
      <c r="JDU43" s="99"/>
      <c r="JDV43" s="99"/>
      <c r="JDW43" s="99"/>
      <c r="JDX43" s="99"/>
      <c r="JDY43" s="99"/>
      <c r="JDZ43" s="99"/>
      <c r="JEA43" s="99"/>
      <c r="JEB43" s="99"/>
      <c r="JEC43" s="99"/>
      <c r="JED43" s="99"/>
      <c r="JEE43" s="99"/>
      <c r="JEF43" s="99"/>
      <c r="JEG43" s="99"/>
      <c r="JEH43" s="99"/>
      <c r="JEI43" s="99"/>
      <c r="JEJ43" s="99"/>
      <c r="JEK43" s="99"/>
      <c r="JEL43" s="99"/>
      <c r="JEM43" s="99"/>
      <c r="JEN43" s="99"/>
      <c r="JEO43" s="99"/>
      <c r="JEP43" s="99"/>
      <c r="JEQ43" s="99"/>
      <c r="JER43" s="99"/>
      <c r="JES43" s="99"/>
      <c r="JET43" s="99"/>
      <c r="JEU43" s="99"/>
      <c r="JEV43" s="99"/>
      <c r="JEW43" s="99"/>
      <c r="JEX43" s="99"/>
      <c r="JEY43" s="99"/>
      <c r="JEZ43" s="99"/>
      <c r="JFA43" s="99"/>
      <c r="JFB43" s="99"/>
      <c r="JFC43" s="99"/>
      <c r="JFD43" s="99"/>
      <c r="JFE43" s="99"/>
      <c r="JFF43" s="99"/>
      <c r="JFG43" s="99"/>
      <c r="JFH43" s="99"/>
      <c r="JFI43" s="99"/>
      <c r="JFJ43" s="99"/>
      <c r="JFK43" s="99"/>
      <c r="JFL43" s="99"/>
      <c r="JFM43" s="99"/>
      <c r="JFN43" s="99"/>
      <c r="JFO43" s="99"/>
      <c r="JFP43" s="99"/>
      <c r="JFQ43" s="99"/>
      <c r="JFR43" s="99"/>
      <c r="JFS43" s="99"/>
      <c r="JFT43" s="99"/>
      <c r="JFU43" s="99"/>
      <c r="JFV43" s="99"/>
      <c r="JFW43" s="99"/>
      <c r="JFX43" s="99"/>
      <c r="JFY43" s="99"/>
      <c r="JFZ43" s="99"/>
      <c r="JGA43" s="99"/>
      <c r="JGB43" s="99"/>
      <c r="JGC43" s="99"/>
      <c r="JGD43" s="99"/>
      <c r="JGE43" s="99"/>
      <c r="JGF43" s="99"/>
      <c r="JGG43" s="99"/>
      <c r="JGH43" s="99"/>
      <c r="JGI43" s="99"/>
      <c r="JGJ43" s="99"/>
      <c r="JGK43" s="99"/>
      <c r="JGL43" s="99"/>
      <c r="JGM43" s="99"/>
      <c r="JGN43" s="99"/>
      <c r="JGO43" s="99"/>
      <c r="JGP43" s="99"/>
      <c r="JGQ43" s="99"/>
      <c r="JGR43" s="99"/>
      <c r="JGS43" s="99"/>
      <c r="JGT43" s="99"/>
      <c r="JGU43" s="99"/>
      <c r="JGV43" s="99"/>
      <c r="JGW43" s="99"/>
      <c r="JGX43" s="99"/>
      <c r="JGY43" s="99"/>
      <c r="JGZ43" s="99"/>
      <c r="JHA43" s="99"/>
      <c r="JHB43" s="99"/>
      <c r="JHC43" s="99"/>
      <c r="JHD43" s="99"/>
      <c r="JHE43" s="99"/>
      <c r="JHF43" s="99"/>
      <c r="JHG43" s="99"/>
      <c r="JHH43" s="99"/>
      <c r="JHI43" s="99"/>
      <c r="JHJ43" s="99"/>
      <c r="JHK43" s="99"/>
      <c r="JHL43" s="99"/>
      <c r="JHM43" s="99"/>
      <c r="JHN43" s="99"/>
      <c r="JHO43" s="99"/>
      <c r="JHP43" s="99"/>
      <c r="JHQ43" s="99"/>
      <c r="JHR43" s="99"/>
      <c r="JHS43" s="99"/>
      <c r="JHT43" s="99"/>
      <c r="JHU43" s="99"/>
      <c r="JHV43" s="99"/>
      <c r="JHW43" s="99"/>
      <c r="JHX43" s="99"/>
      <c r="JHY43" s="99"/>
      <c r="JHZ43" s="99"/>
      <c r="JIA43" s="99"/>
      <c r="JIB43" s="99"/>
      <c r="JIC43" s="99"/>
      <c r="JID43" s="99"/>
      <c r="JIE43" s="99"/>
      <c r="JIF43" s="99"/>
      <c r="JIG43" s="99"/>
      <c r="JIH43" s="99"/>
      <c r="JII43" s="99"/>
      <c r="JIJ43" s="99"/>
      <c r="JIK43" s="99"/>
      <c r="JIL43" s="99"/>
      <c r="JIM43" s="99"/>
      <c r="JIN43" s="99"/>
      <c r="JIO43" s="99"/>
      <c r="JIP43" s="99"/>
      <c r="JIQ43" s="99"/>
      <c r="JIR43" s="99"/>
      <c r="JIS43" s="99"/>
      <c r="JIT43" s="99"/>
      <c r="JIU43" s="99"/>
      <c r="JIV43" s="99"/>
      <c r="JIW43" s="99"/>
      <c r="JIX43" s="99"/>
      <c r="JIY43" s="99"/>
      <c r="JIZ43" s="99"/>
      <c r="JJA43" s="99"/>
      <c r="JJB43" s="99"/>
      <c r="JJC43" s="99"/>
      <c r="JJD43" s="99"/>
      <c r="JJE43" s="99"/>
      <c r="JJF43" s="99"/>
      <c r="JJG43" s="99"/>
      <c r="JJH43" s="99"/>
      <c r="JJI43" s="99"/>
      <c r="JJJ43" s="99"/>
      <c r="JJK43" s="99"/>
      <c r="JJL43" s="99"/>
      <c r="JJM43" s="99"/>
      <c r="JJN43" s="99"/>
      <c r="JJO43" s="99"/>
      <c r="JJP43" s="99"/>
      <c r="JJQ43" s="99"/>
      <c r="JJR43" s="99"/>
      <c r="JJS43" s="99"/>
      <c r="JJT43" s="99"/>
      <c r="JJU43" s="99"/>
      <c r="JJV43" s="99"/>
      <c r="JJW43" s="99"/>
      <c r="JJX43" s="99"/>
      <c r="JJY43" s="99"/>
      <c r="JJZ43" s="99"/>
      <c r="JKA43" s="99"/>
      <c r="JKB43" s="99"/>
      <c r="JKC43" s="99"/>
      <c r="JKD43" s="99"/>
      <c r="JKE43" s="99"/>
      <c r="JKF43" s="99"/>
      <c r="JKG43" s="99"/>
      <c r="JKH43" s="99"/>
      <c r="JKI43" s="99"/>
      <c r="JKJ43" s="99"/>
      <c r="JKK43" s="99"/>
      <c r="JKL43" s="99"/>
      <c r="JKM43" s="99"/>
      <c r="JKN43" s="99"/>
      <c r="JKO43" s="99"/>
      <c r="JKP43" s="99"/>
      <c r="JKQ43" s="99"/>
      <c r="JKR43" s="99"/>
      <c r="JKS43" s="99"/>
      <c r="JKT43" s="99"/>
      <c r="JKU43" s="99"/>
      <c r="JKV43" s="99"/>
      <c r="JKW43" s="99"/>
      <c r="JKX43" s="99"/>
      <c r="JKY43" s="99"/>
      <c r="JKZ43" s="99"/>
      <c r="JLA43" s="99"/>
      <c r="JLB43" s="99"/>
      <c r="JLC43" s="99"/>
      <c r="JLD43" s="99"/>
      <c r="JLE43" s="99"/>
      <c r="JLF43" s="99"/>
      <c r="JLG43" s="99"/>
      <c r="JLH43" s="99"/>
      <c r="JLI43" s="99"/>
      <c r="JLJ43" s="99"/>
      <c r="JLK43" s="99"/>
      <c r="JLL43" s="99"/>
      <c r="JLM43" s="99"/>
      <c r="JLN43" s="99"/>
      <c r="JLO43" s="99"/>
      <c r="JLP43" s="99"/>
      <c r="JLQ43" s="99"/>
      <c r="JLR43" s="99"/>
      <c r="JLS43" s="99"/>
      <c r="JLT43" s="99"/>
      <c r="JLU43" s="99"/>
      <c r="JLV43" s="99"/>
      <c r="JLW43" s="99"/>
      <c r="JLX43" s="99"/>
      <c r="JLY43" s="99"/>
      <c r="JLZ43" s="99"/>
      <c r="JMA43" s="99"/>
      <c r="JMB43" s="99"/>
      <c r="JMC43" s="99"/>
      <c r="JMD43" s="99"/>
      <c r="JME43" s="99"/>
      <c r="JMF43" s="99"/>
      <c r="JMG43" s="99"/>
      <c r="JMH43" s="99"/>
      <c r="JMI43" s="99"/>
      <c r="JMJ43" s="99"/>
      <c r="JMK43" s="99"/>
      <c r="JML43" s="99"/>
      <c r="JMM43" s="99"/>
      <c r="JMN43" s="99"/>
      <c r="JMO43" s="99"/>
      <c r="JMP43" s="99"/>
      <c r="JMQ43" s="99"/>
      <c r="JMR43" s="99"/>
      <c r="JMS43" s="99"/>
      <c r="JMT43" s="99"/>
      <c r="JMU43" s="99"/>
      <c r="JMV43" s="99"/>
      <c r="JMW43" s="99"/>
      <c r="JMX43" s="99"/>
      <c r="JMY43" s="99"/>
      <c r="JMZ43" s="99"/>
      <c r="JNA43" s="99"/>
      <c r="JNB43" s="99"/>
      <c r="JNC43" s="99"/>
      <c r="JND43" s="99"/>
      <c r="JNE43" s="99"/>
      <c r="JNF43" s="99"/>
      <c r="JNG43" s="99"/>
      <c r="JNH43" s="99"/>
      <c r="JNI43" s="99"/>
      <c r="JNJ43" s="99"/>
      <c r="JNK43" s="99"/>
      <c r="JNL43" s="99"/>
      <c r="JNM43" s="99"/>
      <c r="JNN43" s="99"/>
      <c r="JNO43" s="99"/>
      <c r="JNP43" s="99"/>
      <c r="JNQ43" s="99"/>
      <c r="JNR43" s="99"/>
      <c r="JNS43" s="99"/>
      <c r="JNT43" s="99"/>
      <c r="JNU43" s="99"/>
      <c r="JNV43" s="99"/>
      <c r="JNW43" s="99"/>
      <c r="JNX43" s="99"/>
      <c r="JNY43" s="99"/>
      <c r="JNZ43" s="99"/>
      <c r="JOA43" s="99"/>
      <c r="JOB43" s="99"/>
      <c r="JOC43" s="99"/>
      <c r="JOD43" s="99"/>
      <c r="JOE43" s="99"/>
      <c r="JOF43" s="99"/>
      <c r="JOG43" s="99"/>
      <c r="JOH43" s="99"/>
      <c r="JOI43" s="99"/>
      <c r="JOJ43" s="99"/>
      <c r="JOK43" s="99"/>
      <c r="JOL43" s="99"/>
      <c r="JOM43" s="99"/>
      <c r="JON43" s="99"/>
      <c r="JOO43" s="99"/>
      <c r="JOP43" s="99"/>
      <c r="JOQ43" s="99"/>
      <c r="JOR43" s="99"/>
      <c r="JOS43" s="99"/>
      <c r="JOT43" s="99"/>
      <c r="JOU43" s="99"/>
      <c r="JOV43" s="99"/>
      <c r="JOW43" s="99"/>
      <c r="JOX43" s="99"/>
      <c r="JOY43" s="99"/>
      <c r="JOZ43" s="99"/>
      <c r="JPA43" s="99"/>
      <c r="JPB43" s="99"/>
      <c r="JPC43" s="99"/>
      <c r="JPD43" s="99"/>
      <c r="JPE43" s="99"/>
      <c r="JPF43" s="99"/>
      <c r="JPG43" s="99"/>
      <c r="JPH43" s="99"/>
      <c r="JPI43" s="99"/>
      <c r="JPJ43" s="99"/>
      <c r="JPK43" s="99"/>
      <c r="JPL43" s="99"/>
      <c r="JPM43" s="99"/>
      <c r="JPN43" s="99"/>
      <c r="JPO43" s="99"/>
      <c r="JPP43" s="99"/>
      <c r="JPQ43" s="99"/>
      <c r="JPR43" s="99"/>
      <c r="JPS43" s="99"/>
      <c r="JPT43" s="99"/>
      <c r="JPU43" s="99"/>
      <c r="JPV43" s="99"/>
      <c r="JPW43" s="99"/>
      <c r="JPX43" s="99"/>
      <c r="JPY43" s="99"/>
      <c r="JPZ43" s="99"/>
      <c r="JQA43" s="99"/>
      <c r="JQB43" s="99"/>
      <c r="JQC43" s="99"/>
      <c r="JQD43" s="99"/>
      <c r="JQE43" s="99"/>
      <c r="JQF43" s="99"/>
      <c r="JQG43" s="99"/>
      <c r="JQH43" s="99"/>
      <c r="JQI43" s="99"/>
      <c r="JQJ43" s="99"/>
      <c r="JQK43" s="99"/>
      <c r="JQL43" s="99"/>
      <c r="JQM43" s="99"/>
      <c r="JQN43" s="99"/>
      <c r="JQO43" s="99"/>
      <c r="JQP43" s="99"/>
      <c r="JQQ43" s="99"/>
      <c r="JQR43" s="99"/>
      <c r="JQS43" s="99"/>
      <c r="JQT43" s="99"/>
      <c r="JQU43" s="99"/>
      <c r="JQV43" s="99"/>
      <c r="JQW43" s="99"/>
      <c r="JQX43" s="99"/>
      <c r="JQY43" s="99"/>
      <c r="JQZ43" s="99"/>
      <c r="JRA43" s="99"/>
      <c r="JRB43" s="99"/>
      <c r="JRC43" s="99"/>
      <c r="JRD43" s="99"/>
      <c r="JRE43" s="99"/>
      <c r="JRF43" s="99"/>
      <c r="JRG43" s="99"/>
      <c r="JRH43" s="99"/>
      <c r="JRI43" s="99"/>
      <c r="JRJ43" s="99"/>
      <c r="JRK43" s="99"/>
      <c r="JRL43" s="99"/>
      <c r="JRM43" s="99"/>
      <c r="JRN43" s="99"/>
      <c r="JRO43" s="99"/>
      <c r="JRP43" s="99"/>
      <c r="JRQ43" s="99"/>
      <c r="JRR43" s="99"/>
      <c r="JRS43" s="99"/>
      <c r="JRT43" s="99"/>
      <c r="JRU43" s="99"/>
      <c r="JRV43" s="99"/>
      <c r="JRW43" s="99"/>
      <c r="JRX43" s="99"/>
      <c r="JRY43" s="99"/>
      <c r="JRZ43" s="99"/>
      <c r="JSA43" s="99"/>
      <c r="JSB43" s="99"/>
      <c r="JSC43" s="99"/>
      <c r="JSD43" s="99"/>
      <c r="JSE43" s="99"/>
      <c r="JSF43" s="99"/>
      <c r="JSG43" s="99"/>
      <c r="JSH43" s="99"/>
      <c r="JSI43" s="99"/>
      <c r="JSJ43" s="99"/>
      <c r="JSK43" s="99"/>
      <c r="JSL43" s="99"/>
      <c r="JSM43" s="99"/>
      <c r="JSN43" s="99"/>
      <c r="JSO43" s="99"/>
      <c r="JSP43" s="99"/>
      <c r="JSQ43" s="99"/>
      <c r="JSR43" s="99"/>
      <c r="JSS43" s="99"/>
      <c r="JST43" s="99"/>
      <c r="JSU43" s="99"/>
      <c r="JSV43" s="99"/>
      <c r="JSW43" s="99"/>
      <c r="JSX43" s="99"/>
      <c r="JSY43" s="99"/>
      <c r="JSZ43" s="99"/>
      <c r="JTA43" s="99"/>
      <c r="JTB43" s="99"/>
      <c r="JTC43" s="99"/>
      <c r="JTD43" s="99"/>
      <c r="JTE43" s="99"/>
      <c r="JTF43" s="99"/>
      <c r="JTG43" s="99"/>
      <c r="JTH43" s="99"/>
      <c r="JTI43" s="99"/>
      <c r="JTJ43" s="99"/>
      <c r="JTK43" s="99"/>
      <c r="JTL43" s="99"/>
      <c r="JTM43" s="99"/>
      <c r="JTN43" s="99"/>
      <c r="JTO43" s="99"/>
      <c r="JTP43" s="99"/>
      <c r="JTQ43" s="99"/>
      <c r="JTR43" s="99"/>
      <c r="JTS43" s="99"/>
      <c r="JTT43" s="99"/>
      <c r="JTU43" s="99"/>
      <c r="JTV43" s="99"/>
      <c r="JTW43" s="99"/>
      <c r="JTX43" s="99"/>
      <c r="JTY43" s="99"/>
      <c r="JTZ43" s="99"/>
      <c r="JUA43" s="99"/>
      <c r="JUB43" s="99"/>
      <c r="JUC43" s="99"/>
      <c r="JUD43" s="99"/>
      <c r="JUE43" s="99"/>
      <c r="JUF43" s="99"/>
      <c r="JUG43" s="99"/>
      <c r="JUH43" s="99"/>
      <c r="JUI43" s="99"/>
      <c r="JUJ43" s="99"/>
      <c r="JUK43" s="99"/>
      <c r="JUL43" s="99"/>
      <c r="JUM43" s="99"/>
      <c r="JUN43" s="99"/>
      <c r="JUO43" s="99"/>
      <c r="JUP43" s="99"/>
      <c r="JUQ43" s="99"/>
      <c r="JUR43" s="99"/>
      <c r="JUS43" s="99"/>
      <c r="JUT43" s="99"/>
      <c r="JUU43" s="99"/>
      <c r="JUV43" s="99"/>
      <c r="JUW43" s="99"/>
      <c r="JUX43" s="99"/>
      <c r="JUY43" s="99"/>
      <c r="JUZ43" s="99"/>
      <c r="JVA43" s="99"/>
      <c r="JVB43" s="99"/>
      <c r="JVC43" s="99"/>
      <c r="JVD43" s="99"/>
      <c r="JVE43" s="99"/>
      <c r="JVF43" s="99"/>
      <c r="JVG43" s="99"/>
      <c r="JVH43" s="99"/>
      <c r="JVI43" s="99"/>
      <c r="JVJ43" s="99"/>
      <c r="JVK43" s="99"/>
      <c r="JVL43" s="99"/>
      <c r="JVM43" s="99"/>
      <c r="JVN43" s="99"/>
      <c r="JVO43" s="99"/>
      <c r="JVP43" s="99"/>
      <c r="JVQ43" s="99"/>
      <c r="JVR43" s="99"/>
      <c r="JVS43" s="99"/>
      <c r="JVT43" s="99"/>
      <c r="JVU43" s="99"/>
      <c r="JVV43" s="99"/>
      <c r="JVW43" s="99"/>
      <c r="JVX43" s="99"/>
      <c r="JVY43" s="99"/>
      <c r="JVZ43" s="99"/>
      <c r="JWA43" s="99"/>
      <c r="JWB43" s="99"/>
      <c r="JWC43" s="99"/>
      <c r="JWD43" s="99"/>
      <c r="JWE43" s="99"/>
      <c r="JWF43" s="99"/>
      <c r="JWG43" s="99"/>
      <c r="JWH43" s="99"/>
      <c r="JWI43" s="99"/>
      <c r="JWJ43" s="99"/>
      <c r="JWK43" s="99"/>
      <c r="JWL43" s="99"/>
      <c r="JWM43" s="99"/>
      <c r="JWN43" s="99"/>
      <c r="JWO43" s="99"/>
      <c r="JWP43" s="99"/>
      <c r="JWQ43" s="99"/>
      <c r="JWR43" s="99"/>
      <c r="JWS43" s="99"/>
      <c r="JWT43" s="99"/>
      <c r="JWU43" s="99"/>
      <c r="JWV43" s="99"/>
      <c r="JWW43" s="99"/>
      <c r="JWX43" s="99"/>
      <c r="JWY43" s="99"/>
      <c r="JWZ43" s="99"/>
      <c r="JXA43" s="99"/>
      <c r="JXB43" s="99"/>
      <c r="JXC43" s="99"/>
      <c r="JXD43" s="99"/>
      <c r="JXE43" s="99"/>
      <c r="JXF43" s="99"/>
      <c r="JXG43" s="99"/>
      <c r="JXH43" s="99"/>
      <c r="JXI43" s="99"/>
      <c r="JXJ43" s="99"/>
      <c r="JXK43" s="99"/>
      <c r="JXL43" s="99"/>
      <c r="JXM43" s="99"/>
      <c r="JXN43" s="99"/>
      <c r="JXO43" s="99"/>
      <c r="JXP43" s="99"/>
      <c r="JXQ43" s="99"/>
      <c r="JXR43" s="99"/>
      <c r="JXS43" s="99"/>
      <c r="JXT43" s="99"/>
      <c r="JXU43" s="99"/>
      <c r="JXV43" s="99"/>
      <c r="JXW43" s="99"/>
      <c r="JXX43" s="99"/>
      <c r="JXY43" s="99"/>
      <c r="JXZ43" s="99"/>
      <c r="JYA43" s="99"/>
      <c r="JYB43" s="99"/>
      <c r="JYC43" s="99"/>
      <c r="JYD43" s="99"/>
      <c r="JYE43" s="99"/>
      <c r="JYF43" s="99"/>
      <c r="JYG43" s="99"/>
      <c r="JYH43" s="99"/>
      <c r="JYI43" s="99"/>
      <c r="JYJ43" s="99"/>
      <c r="JYK43" s="99"/>
      <c r="JYL43" s="99"/>
      <c r="JYM43" s="99"/>
      <c r="JYN43" s="99"/>
      <c r="JYO43" s="99"/>
      <c r="JYP43" s="99"/>
      <c r="JYQ43" s="99"/>
      <c r="JYR43" s="99"/>
      <c r="JYS43" s="99"/>
      <c r="JYT43" s="99"/>
      <c r="JYU43" s="99"/>
      <c r="JYV43" s="99"/>
      <c r="JYW43" s="99"/>
      <c r="JYX43" s="99"/>
      <c r="JYY43" s="99"/>
      <c r="JYZ43" s="99"/>
      <c r="JZA43" s="99"/>
      <c r="JZB43" s="99"/>
      <c r="JZC43" s="99"/>
      <c r="JZD43" s="99"/>
      <c r="JZE43" s="99"/>
      <c r="JZF43" s="99"/>
      <c r="JZG43" s="99"/>
      <c r="JZH43" s="99"/>
      <c r="JZI43" s="99"/>
      <c r="JZJ43" s="99"/>
      <c r="JZK43" s="99"/>
      <c r="JZL43" s="99"/>
      <c r="JZM43" s="99"/>
      <c r="JZN43" s="99"/>
      <c r="JZO43" s="99"/>
      <c r="JZP43" s="99"/>
      <c r="JZQ43" s="99"/>
      <c r="JZR43" s="99"/>
      <c r="JZS43" s="99"/>
      <c r="JZT43" s="99"/>
      <c r="JZU43" s="99"/>
      <c r="JZV43" s="99"/>
      <c r="JZW43" s="99"/>
      <c r="JZX43" s="99"/>
      <c r="JZY43" s="99"/>
      <c r="JZZ43" s="99"/>
      <c r="KAA43" s="99"/>
      <c r="KAB43" s="99"/>
      <c r="KAC43" s="99"/>
      <c r="KAD43" s="99"/>
      <c r="KAE43" s="99"/>
      <c r="KAF43" s="99"/>
      <c r="KAG43" s="99"/>
      <c r="KAH43" s="99"/>
      <c r="KAI43" s="99"/>
      <c r="KAJ43" s="99"/>
      <c r="KAK43" s="99"/>
      <c r="KAL43" s="99"/>
      <c r="KAM43" s="99"/>
      <c r="KAN43" s="99"/>
      <c r="KAO43" s="99"/>
      <c r="KAP43" s="99"/>
      <c r="KAQ43" s="99"/>
      <c r="KAR43" s="99"/>
      <c r="KAS43" s="99"/>
      <c r="KAT43" s="99"/>
      <c r="KAU43" s="99"/>
      <c r="KAV43" s="99"/>
      <c r="KAW43" s="99"/>
      <c r="KAX43" s="99"/>
      <c r="KAY43" s="99"/>
      <c r="KAZ43" s="99"/>
      <c r="KBA43" s="99"/>
      <c r="KBB43" s="99"/>
      <c r="KBC43" s="99"/>
      <c r="KBD43" s="99"/>
      <c r="KBE43" s="99"/>
      <c r="KBF43" s="99"/>
      <c r="KBG43" s="99"/>
      <c r="KBH43" s="99"/>
      <c r="KBI43" s="99"/>
      <c r="KBJ43" s="99"/>
      <c r="KBK43" s="99"/>
      <c r="KBL43" s="99"/>
      <c r="KBM43" s="99"/>
      <c r="KBN43" s="99"/>
      <c r="KBO43" s="99"/>
      <c r="KBP43" s="99"/>
      <c r="KBQ43" s="99"/>
      <c r="KBR43" s="99"/>
      <c r="KBS43" s="99"/>
      <c r="KBT43" s="99"/>
      <c r="KBU43" s="99"/>
      <c r="KBV43" s="99"/>
      <c r="KBW43" s="99"/>
      <c r="KBX43" s="99"/>
      <c r="KBY43" s="99"/>
      <c r="KBZ43" s="99"/>
      <c r="KCA43" s="99"/>
      <c r="KCB43" s="99"/>
      <c r="KCC43" s="99"/>
      <c r="KCD43" s="99"/>
      <c r="KCE43" s="99"/>
      <c r="KCF43" s="99"/>
      <c r="KCG43" s="99"/>
      <c r="KCH43" s="99"/>
      <c r="KCI43" s="99"/>
      <c r="KCJ43" s="99"/>
      <c r="KCK43" s="99"/>
      <c r="KCL43" s="99"/>
      <c r="KCM43" s="99"/>
      <c r="KCN43" s="99"/>
      <c r="KCO43" s="99"/>
      <c r="KCP43" s="99"/>
      <c r="KCQ43" s="99"/>
      <c r="KCR43" s="99"/>
      <c r="KCS43" s="99"/>
      <c r="KCT43" s="99"/>
      <c r="KCU43" s="99"/>
      <c r="KCV43" s="99"/>
      <c r="KCW43" s="99"/>
      <c r="KCX43" s="99"/>
      <c r="KCY43" s="99"/>
      <c r="KCZ43" s="99"/>
      <c r="KDA43" s="99"/>
      <c r="KDB43" s="99"/>
      <c r="KDC43" s="99"/>
      <c r="KDD43" s="99"/>
      <c r="KDE43" s="99"/>
      <c r="KDF43" s="99"/>
      <c r="KDG43" s="99"/>
      <c r="KDH43" s="99"/>
      <c r="KDI43" s="99"/>
      <c r="KDJ43" s="99"/>
      <c r="KDK43" s="99"/>
      <c r="KDL43" s="99"/>
      <c r="KDM43" s="99"/>
      <c r="KDN43" s="99"/>
      <c r="KDO43" s="99"/>
      <c r="KDP43" s="99"/>
      <c r="KDQ43" s="99"/>
      <c r="KDR43" s="99"/>
      <c r="KDS43" s="99"/>
      <c r="KDT43" s="99"/>
      <c r="KDU43" s="99"/>
      <c r="KDV43" s="99"/>
      <c r="KDW43" s="99"/>
      <c r="KDX43" s="99"/>
      <c r="KDY43" s="99"/>
      <c r="KDZ43" s="99"/>
      <c r="KEA43" s="99"/>
      <c r="KEB43" s="99"/>
      <c r="KEC43" s="99"/>
      <c r="KED43" s="99"/>
      <c r="KEE43" s="99"/>
      <c r="KEF43" s="99"/>
      <c r="KEG43" s="99"/>
      <c r="KEH43" s="99"/>
      <c r="KEI43" s="99"/>
      <c r="KEJ43" s="99"/>
      <c r="KEK43" s="99"/>
      <c r="KEL43" s="99"/>
      <c r="KEM43" s="99"/>
      <c r="KEN43" s="99"/>
      <c r="KEO43" s="99"/>
      <c r="KEP43" s="99"/>
      <c r="KEQ43" s="99"/>
      <c r="KER43" s="99"/>
      <c r="KES43" s="99"/>
      <c r="KET43" s="99"/>
      <c r="KEU43" s="99"/>
      <c r="KEV43" s="99"/>
      <c r="KEW43" s="99"/>
      <c r="KEX43" s="99"/>
      <c r="KEY43" s="99"/>
      <c r="KEZ43" s="99"/>
      <c r="KFA43" s="99"/>
      <c r="KFB43" s="99"/>
      <c r="KFC43" s="99"/>
      <c r="KFD43" s="99"/>
      <c r="KFE43" s="99"/>
      <c r="KFF43" s="99"/>
      <c r="KFG43" s="99"/>
      <c r="KFH43" s="99"/>
      <c r="KFI43" s="99"/>
      <c r="KFJ43" s="99"/>
      <c r="KFK43" s="99"/>
      <c r="KFL43" s="99"/>
      <c r="KFM43" s="99"/>
      <c r="KFN43" s="99"/>
      <c r="KFO43" s="99"/>
      <c r="KFP43" s="99"/>
      <c r="KFQ43" s="99"/>
      <c r="KFR43" s="99"/>
      <c r="KFS43" s="99"/>
      <c r="KFT43" s="99"/>
      <c r="KFU43" s="99"/>
      <c r="KFV43" s="99"/>
      <c r="KFW43" s="99"/>
      <c r="KFX43" s="99"/>
      <c r="KFY43" s="99"/>
      <c r="KFZ43" s="99"/>
      <c r="KGA43" s="99"/>
      <c r="KGB43" s="99"/>
      <c r="KGC43" s="99"/>
      <c r="KGD43" s="99"/>
      <c r="KGE43" s="99"/>
      <c r="KGF43" s="99"/>
      <c r="KGG43" s="99"/>
      <c r="KGH43" s="99"/>
      <c r="KGI43" s="99"/>
      <c r="KGJ43" s="99"/>
      <c r="KGK43" s="99"/>
      <c r="KGL43" s="99"/>
      <c r="KGM43" s="99"/>
      <c r="KGN43" s="99"/>
      <c r="KGO43" s="99"/>
      <c r="KGP43" s="99"/>
      <c r="KGQ43" s="99"/>
      <c r="KGR43" s="99"/>
      <c r="KGS43" s="99"/>
      <c r="KGT43" s="99"/>
      <c r="KGU43" s="99"/>
      <c r="KGV43" s="99"/>
      <c r="KGW43" s="99"/>
      <c r="KGX43" s="99"/>
      <c r="KGY43" s="99"/>
      <c r="KGZ43" s="99"/>
      <c r="KHA43" s="99"/>
      <c r="KHB43" s="99"/>
      <c r="KHC43" s="99"/>
      <c r="KHD43" s="99"/>
      <c r="KHE43" s="99"/>
      <c r="KHF43" s="99"/>
      <c r="KHG43" s="99"/>
      <c r="KHH43" s="99"/>
      <c r="KHI43" s="99"/>
      <c r="KHJ43" s="99"/>
      <c r="KHK43" s="99"/>
      <c r="KHL43" s="99"/>
      <c r="KHM43" s="99"/>
      <c r="KHN43" s="99"/>
      <c r="KHO43" s="99"/>
      <c r="KHP43" s="99"/>
      <c r="KHQ43" s="99"/>
      <c r="KHR43" s="99"/>
      <c r="KHS43" s="99"/>
      <c r="KHT43" s="99"/>
      <c r="KHU43" s="99"/>
      <c r="KHV43" s="99"/>
      <c r="KHW43" s="99"/>
      <c r="KHX43" s="99"/>
      <c r="KHY43" s="99"/>
      <c r="KHZ43" s="99"/>
      <c r="KIA43" s="99"/>
      <c r="KIB43" s="99"/>
      <c r="KIC43" s="99"/>
      <c r="KID43" s="99"/>
      <c r="KIE43" s="99"/>
      <c r="KIF43" s="99"/>
      <c r="KIG43" s="99"/>
      <c r="KIH43" s="99"/>
      <c r="KII43" s="99"/>
      <c r="KIJ43" s="99"/>
      <c r="KIK43" s="99"/>
      <c r="KIL43" s="99"/>
      <c r="KIM43" s="99"/>
      <c r="KIN43" s="99"/>
      <c r="KIO43" s="99"/>
      <c r="KIP43" s="99"/>
      <c r="KIQ43" s="99"/>
      <c r="KIR43" s="99"/>
      <c r="KIS43" s="99"/>
      <c r="KIT43" s="99"/>
      <c r="KIU43" s="99"/>
      <c r="KIV43" s="99"/>
      <c r="KIW43" s="99"/>
      <c r="KIX43" s="99"/>
      <c r="KIY43" s="99"/>
      <c r="KIZ43" s="99"/>
      <c r="KJA43" s="99"/>
      <c r="KJB43" s="99"/>
      <c r="KJC43" s="99"/>
      <c r="KJD43" s="99"/>
      <c r="KJE43" s="99"/>
      <c r="KJF43" s="99"/>
      <c r="KJG43" s="99"/>
      <c r="KJH43" s="99"/>
      <c r="KJI43" s="99"/>
      <c r="KJJ43" s="99"/>
      <c r="KJK43" s="99"/>
      <c r="KJL43" s="99"/>
      <c r="KJM43" s="99"/>
      <c r="KJN43" s="99"/>
      <c r="KJO43" s="99"/>
      <c r="KJP43" s="99"/>
      <c r="KJQ43" s="99"/>
      <c r="KJR43" s="99"/>
      <c r="KJS43" s="99"/>
      <c r="KJT43" s="99"/>
      <c r="KJU43" s="99"/>
      <c r="KJV43" s="99"/>
      <c r="KJW43" s="99"/>
      <c r="KJX43" s="99"/>
      <c r="KJY43" s="99"/>
      <c r="KJZ43" s="99"/>
      <c r="KKA43" s="99"/>
      <c r="KKB43" s="99"/>
      <c r="KKC43" s="99"/>
      <c r="KKD43" s="99"/>
      <c r="KKE43" s="99"/>
      <c r="KKF43" s="99"/>
      <c r="KKG43" s="99"/>
      <c r="KKH43" s="99"/>
      <c r="KKI43" s="99"/>
      <c r="KKJ43" s="99"/>
      <c r="KKK43" s="99"/>
      <c r="KKL43" s="99"/>
      <c r="KKM43" s="99"/>
      <c r="KKN43" s="99"/>
      <c r="KKO43" s="99"/>
      <c r="KKP43" s="99"/>
      <c r="KKQ43" s="99"/>
      <c r="KKR43" s="99"/>
      <c r="KKS43" s="99"/>
      <c r="KKT43" s="99"/>
      <c r="KKU43" s="99"/>
      <c r="KKV43" s="99"/>
      <c r="KKW43" s="99"/>
      <c r="KKX43" s="99"/>
      <c r="KKY43" s="99"/>
      <c r="KKZ43" s="99"/>
      <c r="KLA43" s="99"/>
      <c r="KLB43" s="99"/>
      <c r="KLC43" s="99"/>
      <c r="KLD43" s="99"/>
      <c r="KLE43" s="99"/>
      <c r="KLF43" s="99"/>
      <c r="KLG43" s="99"/>
      <c r="KLH43" s="99"/>
      <c r="KLI43" s="99"/>
      <c r="KLJ43" s="99"/>
      <c r="KLK43" s="99"/>
      <c r="KLL43" s="99"/>
      <c r="KLM43" s="99"/>
      <c r="KLN43" s="99"/>
      <c r="KLO43" s="99"/>
      <c r="KLP43" s="99"/>
      <c r="KLQ43" s="99"/>
      <c r="KLR43" s="99"/>
      <c r="KLS43" s="99"/>
      <c r="KLT43" s="99"/>
      <c r="KLU43" s="99"/>
      <c r="KLV43" s="99"/>
      <c r="KLW43" s="99"/>
      <c r="KLX43" s="99"/>
      <c r="KLY43" s="99"/>
      <c r="KLZ43" s="99"/>
      <c r="KMA43" s="99"/>
      <c r="KMB43" s="99"/>
      <c r="KMC43" s="99"/>
      <c r="KMD43" s="99"/>
      <c r="KME43" s="99"/>
      <c r="KMF43" s="99"/>
      <c r="KMG43" s="99"/>
      <c r="KMH43" s="99"/>
      <c r="KMI43" s="99"/>
      <c r="KMJ43" s="99"/>
      <c r="KMK43" s="99"/>
      <c r="KML43" s="99"/>
      <c r="KMM43" s="99"/>
      <c r="KMN43" s="99"/>
      <c r="KMO43" s="99"/>
      <c r="KMP43" s="99"/>
      <c r="KMQ43" s="99"/>
      <c r="KMR43" s="99"/>
      <c r="KMS43" s="99"/>
      <c r="KMT43" s="99"/>
      <c r="KMU43" s="99"/>
      <c r="KMV43" s="99"/>
      <c r="KMW43" s="99"/>
      <c r="KMX43" s="99"/>
      <c r="KMY43" s="99"/>
      <c r="KMZ43" s="99"/>
      <c r="KNA43" s="99"/>
      <c r="KNB43" s="99"/>
      <c r="KNC43" s="99"/>
      <c r="KND43" s="99"/>
      <c r="KNE43" s="99"/>
      <c r="KNF43" s="99"/>
      <c r="KNG43" s="99"/>
      <c r="KNH43" s="99"/>
      <c r="KNI43" s="99"/>
      <c r="KNJ43" s="99"/>
      <c r="KNK43" s="99"/>
      <c r="KNL43" s="99"/>
      <c r="KNM43" s="99"/>
      <c r="KNN43" s="99"/>
      <c r="KNO43" s="99"/>
      <c r="KNP43" s="99"/>
      <c r="KNQ43" s="99"/>
      <c r="KNR43" s="99"/>
      <c r="KNS43" s="99"/>
      <c r="KNT43" s="99"/>
      <c r="KNU43" s="99"/>
      <c r="KNV43" s="99"/>
      <c r="KNW43" s="99"/>
      <c r="KNX43" s="99"/>
      <c r="KNY43" s="99"/>
      <c r="KNZ43" s="99"/>
      <c r="KOA43" s="99"/>
      <c r="KOB43" s="99"/>
      <c r="KOC43" s="99"/>
      <c r="KOD43" s="99"/>
      <c r="KOE43" s="99"/>
      <c r="KOF43" s="99"/>
      <c r="KOG43" s="99"/>
      <c r="KOH43" s="99"/>
      <c r="KOI43" s="99"/>
      <c r="KOJ43" s="99"/>
      <c r="KOK43" s="99"/>
      <c r="KOL43" s="99"/>
      <c r="KOM43" s="99"/>
      <c r="KON43" s="99"/>
      <c r="KOO43" s="99"/>
      <c r="KOP43" s="99"/>
      <c r="KOQ43" s="99"/>
      <c r="KOR43" s="99"/>
      <c r="KOS43" s="99"/>
      <c r="KOT43" s="99"/>
      <c r="KOU43" s="99"/>
      <c r="KOV43" s="99"/>
      <c r="KOW43" s="99"/>
      <c r="KOX43" s="99"/>
      <c r="KOY43" s="99"/>
      <c r="KOZ43" s="99"/>
      <c r="KPA43" s="99"/>
      <c r="KPB43" s="99"/>
      <c r="KPC43" s="99"/>
      <c r="KPD43" s="99"/>
      <c r="KPE43" s="99"/>
      <c r="KPF43" s="99"/>
      <c r="KPG43" s="99"/>
      <c r="KPH43" s="99"/>
      <c r="KPI43" s="99"/>
      <c r="KPJ43" s="99"/>
      <c r="KPK43" s="99"/>
      <c r="KPL43" s="99"/>
      <c r="KPM43" s="99"/>
      <c r="KPN43" s="99"/>
      <c r="KPO43" s="99"/>
      <c r="KPP43" s="99"/>
      <c r="KPQ43" s="99"/>
      <c r="KPR43" s="99"/>
      <c r="KPS43" s="99"/>
      <c r="KPT43" s="99"/>
      <c r="KPU43" s="99"/>
      <c r="KPV43" s="99"/>
      <c r="KPW43" s="99"/>
      <c r="KPX43" s="99"/>
      <c r="KPY43" s="99"/>
      <c r="KPZ43" s="99"/>
      <c r="KQA43" s="99"/>
      <c r="KQB43" s="99"/>
      <c r="KQC43" s="99"/>
      <c r="KQD43" s="99"/>
      <c r="KQE43" s="99"/>
      <c r="KQF43" s="99"/>
      <c r="KQG43" s="99"/>
      <c r="KQH43" s="99"/>
      <c r="KQI43" s="99"/>
      <c r="KQJ43" s="99"/>
      <c r="KQK43" s="99"/>
      <c r="KQL43" s="99"/>
      <c r="KQM43" s="99"/>
      <c r="KQN43" s="99"/>
      <c r="KQO43" s="99"/>
      <c r="KQP43" s="99"/>
      <c r="KQQ43" s="99"/>
      <c r="KQR43" s="99"/>
      <c r="KQS43" s="99"/>
      <c r="KQT43" s="99"/>
      <c r="KQU43" s="99"/>
      <c r="KQV43" s="99"/>
      <c r="KQW43" s="99"/>
      <c r="KQX43" s="99"/>
      <c r="KQY43" s="99"/>
      <c r="KQZ43" s="99"/>
      <c r="KRA43" s="99"/>
      <c r="KRB43" s="99"/>
      <c r="KRC43" s="99"/>
      <c r="KRD43" s="99"/>
      <c r="KRE43" s="99"/>
      <c r="KRF43" s="99"/>
      <c r="KRG43" s="99"/>
      <c r="KRH43" s="99"/>
      <c r="KRI43" s="99"/>
      <c r="KRJ43" s="99"/>
      <c r="KRK43" s="99"/>
      <c r="KRL43" s="99"/>
      <c r="KRM43" s="99"/>
      <c r="KRN43" s="99"/>
      <c r="KRO43" s="99"/>
      <c r="KRP43" s="99"/>
      <c r="KRQ43" s="99"/>
      <c r="KRR43" s="99"/>
      <c r="KRS43" s="99"/>
      <c r="KRT43" s="99"/>
      <c r="KRU43" s="99"/>
      <c r="KRV43" s="99"/>
      <c r="KRW43" s="99"/>
      <c r="KRX43" s="99"/>
      <c r="KRY43" s="99"/>
      <c r="KRZ43" s="99"/>
      <c r="KSA43" s="99"/>
      <c r="KSB43" s="99"/>
      <c r="KSC43" s="99"/>
      <c r="KSD43" s="99"/>
      <c r="KSE43" s="99"/>
      <c r="KSF43" s="99"/>
      <c r="KSG43" s="99"/>
      <c r="KSH43" s="99"/>
      <c r="KSI43" s="99"/>
      <c r="KSJ43" s="99"/>
      <c r="KSK43" s="99"/>
      <c r="KSL43" s="99"/>
      <c r="KSM43" s="99"/>
      <c r="KSN43" s="99"/>
      <c r="KSO43" s="99"/>
      <c r="KSP43" s="99"/>
      <c r="KSQ43" s="99"/>
      <c r="KSR43" s="99"/>
      <c r="KSS43" s="99"/>
      <c r="KST43" s="99"/>
      <c r="KSU43" s="99"/>
      <c r="KSV43" s="99"/>
      <c r="KSW43" s="99"/>
      <c r="KSX43" s="99"/>
      <c r="KSY43" s="99"/>
      <c r="KSZ43" s="99"/>
      <c r="KTA43" s="99"/>
      <c r="KTB43" s="99"/>
      <c r="KTC43" s="99"/>
      <c r="KTD43" s="99"/>
      <c r="KTE43" s="99"/>
      <c r="KTF43" s="99"/>
      <c r="KTG43" s="99"/>
      <c r="KTH43" s="99"/>
      <c r="KTI43" s="99"/>
      <c r="KTJ43" s="99"/>
      <c r="KTK43" s="99"/>
      <c r="KTL43" s="99"/>
      <c r="KTM43" s="99"/>
      <c r="KTN43" s="99"/>
      <c r="KTO43" s="99"/>
      <c r="KTP43" s="99"/>
      <c r="KTQ43" s="99"/>
      <c r="KTR43" s="99"/>
      <c r="KTS43" s="99"/>
      <c r="KTT43" s="99"/>
      <c r="KTU43" s="99"/>
      <c r="KTV43" s="99"/>
      <c r="KTW43" s="99"/>
      <c r="KTX43" s="99"/>
      <c r="KTY43" s="99"/>
      <c r="KTZ43" s="99"/>
      <c r="KUA43" s="99"/>
      <c r="KUB43" s="99"/>
      <c r="KUC43" s="99"/>
      <c r="KUD43" s="99"/>
      <c r="KUE43" s="99"/>
      <c r="KUF43" s="99"/>
      <c r="KUG43" s="99"/>
      <c r="KUH43" s="99"/>
      <c r="KUI43" s="99"/>
      <c r="KUJ43" s="99"/>
      <c r="KUK43" s="99"/>
      <c r="KUL43" s="99"/>
      <c r="KUM43" s="99"/>
      <c r="KUN43" s="99"/>
      <c r="KUO43" s="99"/>
      <c r="KUP43" s="99"/>
      <c r="KUQ43" s="99"/>
      <c r="KUR43" s="99"/>
      <c r="KUS43" s="99"/>
      <c r="KUT43" s="99"/>
      <c r="KUU43" s="99"/>
      <c r="KUV43" s="99"/>
      <c r="KUW43" s="99"/>
      <c r="KUX43" s="99"/>
      <c r="KUY43" s="99"/>
      <c r="KUZ43" s="99"/>
      <c r="KVA43" s="99"/>
      <c r="KVB43" s="99"/>
      <c r="KVC43" s="99"/>
      <c r="KVD43" s="99"/>
      <c r="KVE43" s="99"/>
      <c r="KVF43" s="99"/>
      <c r="KVG43" s="99"/>
      <c r="KVH43" s="99"/>
      <c r="KVI43" s="99"/>
      <c r="KVJ43" s="99"/>
      <c r="KVK43" s="99"/>
      <c r="KVL43" s="99"/>
      <c r="KVM43" s="99"/>
      <c r="KVN43" s="99"/>
      <c r="KVO43" s="99"/>
      <c r="KVP43" s="99"/>
      <c r="KVQ43" s="99"/>
      <c r="KVR43" s="99"/>
      <c r="KVS43" s="99"/>
      <c r="KVT43" s="99"/>
      <c r="KVU43" s="99"/>
      <c r="KVV43" s="99"/>
      <c r="KVW43" s="99"/>
      <c r="KVX43" s="99"/>
      <c r="KVY43" s="99"/>
      <c r="KVZ43" s="99"/>
      <c r="KWA43" s="99"/>
      <c r="KWB43" s="99"/>
      <c r="KWC43" s="99"/>
      <c r="KWD43" s="99"/>
      <c r="KWE43" s="99"/>
      <c r="KWF43" s="99"/>
      <c r="KWG43" s="99"/>
      <c r="KWH43" s="99"/>
      <c r="KWI43" s="99"/>
      <c r="KWJ43" s="99"/>
      <c r="KWK43" s="99"/>
      <c r="KWL43" s="99"/>
      <c r="KWM43" s="99"/>
      <c r="KWN43" s="99"/>
      <c r="KWO43" s="99"/>
      <c r="KWP43" s="99"/>
      <c r="KWQ43" s="99"/>
      <c r="KWR43" s="99"/>
      <c r="KWS43" s="99"/>
      <c r="KWT43" s="99"/>
      <c r="KWU43" s="99"/>
      <c r="KWV43" s="99"/>
      <c r="KWW43" s="99"/>
      <c r="KWX43" s="99"/>
      <c r="KWY43" s="99"/>
      <c r="KWZ43" s="99"/>
      <c r="KXA43" s="99"/>
      <c r="KXB43" s="99"/>
      <c r="KXC43" s="99"/>
      <c r="KXD43" s="99"/>
      <c r="KXE43" s="99"/>
      <c r="KXF43" s="99"/>
      <c r="KXG43" s="99"/>
      <c r="KXH43" s="99"/>
      <c r="KXI43" s="99"/>
      <c r="KXJ43" s="99"/>
      <c r="KXK43" s="99"/>
      <c r="KXL43" s="99"/>
      <c r="KXM43" s="99"/>
      <c r="KXN43" s="99"/>
      <c r="KXO43" s="99"/>
      <c r="KXP43" s="99"/>
      <c r="KXQ43" s="99"/>
      <c r="KXR43" s="99"/>
      <c r="KXS43" s="99"/>
      <c r="KXT43" s="99"/>
      <c r="KXU43" s="99"/>
      <c r="KXV43" s="99"/>
      <c r="KXW43" s="99"/>
      <c r="KXX43" s="99"/>
      <c r="KXY43" s="99"/>
      <c r="KXZ43" s="99"/>
      <c r="KYA43" s="99"/>
      <c r="KYB43" s="99"/>
      <c r="KYC43" s="99"/>
      <c r="KYD43" s="99"/>
      <c r="KYE43" s="99"/>
      <c r="KYF43" s="99"/>
      <c r="KYG43" s="99"/>
      <c r="KYH43" s="99"/>
      <c r="KYI43" s="99"/>
      <c r="KYJ43" s="99"/>
      <c r="KYK43" s="99"/>
      <c r="KYL43" s="99"/>
      <c r="KYM43" s="99"/>
      <c r="KYN43" s="99"/>
      <c r="KYO43" s="99"/>
      <c r="KYP43" s="99"/>
      <c r="KYQ43" s="99"/>
      <c r="KYR43" s="99"/>
      <c r="KYS43" s="99"/>
      <c r="KYT43" s="99"/>
      <c r="KYU43" s="99"/>
      <c r="KYV43" s="99"/>
      <c r="KYW43" s="99"/>
      <c r="KYX43" s="99"/>
      <c r="KYY43" s="99"/>
      <c r="KYZ43" s="99"/>
      <c r="KZA43" s="99"/>
      <c r="KZB43" s="99"/>
      <c r="KZC43" s="99"/>
      <c r="KZD43" s="99"/>
      <c r="KZE43" s="99"/>
      <c r="KZF43" s="99"/>
      <c r="KZG43" s="99"/>
      <c r="KZH43" s="99"/>
      <c r="KZI43" s="99"/>
      <c r="KZJ43" s="99"/>
      <c r="KZK43" s="99"/>
      <c r="KZL43" s="99"/>
      <c r="KZM43" s="99"/>
      <c r="KZN43" s="99"/>
      <c r="KZO43" s="99"/>
      <c r="KZP43" s="99"/>
      <c r="KZQ43" s="99"/>
      <c r="KZR43" s="99"/>
      <c r="KZS43" s="99"/>
      <c r="KZT43" s="99"/>
      <c r="KZU43" s="99"/>
      <c r="KZV43" s="99"/>
      <c r="KZW43" s="99"/>
      <c r="KZX43" s="99"/>
      <c r="KZY43" s="99"/>
      <c r="KZZ43" s="99"/>
      <c r="LAA43" s="99"/>
      <c r="LAB43" s="99"/>
      <c r="LAC43" s="99"/>
      <c r="LAD43" s="99"/>
      <c r="LAE43" s="99"/>
      <c r="LAF43" s="99"/>
      <c r="LAG43" s="99"/>
      <c r="LAH43" s="99"/>
      <c r="LAI43" s="99"/>
      <c r="LAJ43" s="99"/>
      <c r="LAK43" s="99"/>
      <c r="LAL43" s="99"/>
      <c r="LAM43" s="99"/>
      <c r="LAN43" s="99"/>
      <c r="LAO43" s="99"/>
      <c r="LAP43" s="99"/>
      <c r="LAQ43" s="99"/>
      <c r="LAR43" s="99"/>
      <c r="LAS43" s="99"/>
      <c r="LAT43" s="99"/>
      <c r="LAU43" s="99"/>
      <c r="LAV43" s="99"/>
      <c r="LAW43" s="99"/>
      <c r="LAX43" s="99"/>
      <c r="LAY43" s="99"/>
      <c r="LAZ43" s="99"/>
      <c r="LBA43" s="99"/>
      <c r="LBB43" s="99"/>
      <c r="LBC43" s="99"/>
      <c r="LBD43" s="99"/>
      <c r="LBE43" s="99"/>
      <c r="LBF43" s="99"/>
      <c r="LBG43" s="99"/>
      <c r="LBH43" s="99"/>
      <c r="LBI43" s="99"/>
      <c r="LBJ43" s="99"/>
      <c r="LBK43" s="99"/>
      <c r="LBL43" s="99"/>
      <c r="LBM43" s="99"/>
      <c r="LBN43" s="99"/>
      <c r="LBO43" s="99"/>
      <c r="LBP43" s="99"/>
      <c r="LBQ43" s="99"/>
      <c r="LBR43" s="99"/>
      <c r="LBS43" s="99"/>
      <c r="LBT43" s="99"/>
      <c r="LBU43" s="99"/>
      <c r="LBV43" s="99"/>
      <c r="LBW43" s="99"/>
      <c r="LBX43" s="99"/>
      <c r="LBY43" s="99"/>
      <c r="LBZ43" s="99"/>
      <c r="LCA43" s="99"/>
      <c r="LCB43" s="99"/>
      <c r="LCC43" s="99"/>
      <c r="LCD43" s="99"/>
      <c r="LCE43" s="99"/>
      <c r="LCF43" s="99"/>
      <c r="LCG43" s="99"/>
      <c r="LCH43" s="99"/>
      <c r="LCI43" s="99"/>
      <c r="LCJ43" s="99"/>
      <c r="LCK43" s="99"/>
      <c r="LCL43" s="99"/>
      <c r="LCM43" s="99"/>
      <c r="LCN43" s="99"/>
      <c r="LCO43" s="99"/>
      <c r="LCP43" s="99"/>
      <c r="LCQ43" s="99"/>
      <c r="LCR43" s="99"/>
      <c r="LCS43" s="99"/>
      <c r="LCT43" s="99"/>
      <c r="LCU43" s="99"/>
      <c r="LCV43" s="99"/>
      <c r="LCW43" s="99"/>
      <c r="LCX43" s="99"/>
      <c r="LCY43" s="99"/>
      <c r="LCZ43" s="99"/>
      <c r="LDA43" s="99"/>
      <c r="LDB43" s="99"/>
      <c r="LDC43" s="99"/>
      <c r="LDD43" s="99"/>
      <c r="LDE43" s="99"/>
      <c r="LDF43" s="99"/>
      <c r="LDG43" s="99"/>
      <c r="LDH43" s="99"/>
      <c r="LDI43" s="99"/>
      <c r="LDJ43" s="99"/>
      <c r="LDK43" s="99"/>
      <c r="LDL43" s="99"/>
      <c r="LDM43" s="99"/>
      <c r="LDN43" s="99"/>
      <c r="LDO43" s="99"/>
      <c r="LDP43" s="99"/>
      <c r="LDQ43" s="99"/>
      <c r="LDR43" s="99"/>
      <c r="LDS43" s="99"/>
      <c r="LDT43" s="99"/>
      <c r="LDU43" s="99"/>
      <c r="LDV43" s="99"/>
      <c r="LDW43" s="99"/>
      <c r="LDX43" s="99"/>
      <c r="LDY43" s="99"/>
      <c r="LDZ43" s="99"/>
      <c r="LEA43" s="99"/>
      <c r="LEB43" s="99"/>
      <c r="LEC43" s="99"/>
      <c r="LED43" s="99"/>
      <c r="LEE43" s="99"/>
      <c r="LEF43" s="99"/>
      <c r="LEG43" s="99"/>
      <c r="LEH43" s="99"/>
      <c r="LEI43" s="99"/>
      <c r="LEJ43" s="99"/>
      <c r="LEK43" s="99"/>
      <c r="LEL43" s="99"/>
      <c r="LEM43" s="99"/>
      <c r="LEN43" s="99"/>
      <c r="LEO43" s="99"/>
      <c r="LEP43" s="99"/>
      <c r="LEQ43" s="99"/>
      <c r="LER43" s="99"/>
      <c r="LES43" s="99"/>
      <c r="LET43" s="99"/>
      <c r="LEU43" s="99"/>
      <c r="LEV43" s="99"/>
      <c r="LEW43" s="99"/>
      <c r="LEX43" s="99"/>
      <c r="LEY43" s="99"/>
      <c r="LEZ43" s="99"/>
      <c r="LFA43" s="99"/>
      <c r="LFB43" s="99"/>
      <c r="LFC43" s="99"/>
      <c r="LFD43" s="99"/>
      <c r="LFE43" s="99"/>
      <c r="LFF43" s="99"/>
      <c r="LFG43" s="99"/>
      <c r="LFH43" s="99"/>
      <c r="LFI43" s="99"/>
      <c r="LFJ43" s="99"/>
      <c r="LFK43" s="99"/>
      <c r="LFL43" s="99"/>
      <c r="LFM43" s="99"/>
      <c r="LFN43" s="99"/>
      <c r="LFO43" s="99"/>
      <c r="LFP43" s="99"/>
      <c r="LFQ43" s="99"/>
      <c r="LFR43" s="99"/>
      <c r="LFS43" s="99"/>
      <c r="LFT43" s="99"/>
      <c r="LFU43" s="99"/>
      <c r="LFV43" s="99"/>
      <c r="LFW43" s="99"/>
      <c r="LFX43" s="99"/>
      <c r="LFY43" s="99"/>
      <c r="LFZ43" s="99"/>
      <c r="LGA43" s="99"/>
      <c r="LGB43" s="99"/>
      <c r="LGC43" s="99"/>
      <c r="LGD43" s="99"/>
      <c r="LGE43" s="99"/>
      <c r="LGF43" s="99"/>
      <c r="LGG43" s="99"/>
      <c r="LGH43" s="99"/>
      <c r="LGI43" s="99"/>
      <c r="LGJ43" s="99"/>
      <c r="LGK43" s="99"/>
      <c r="LGL43" s="99"/>
      <c r="LGM43" s="99"/>
      <c r="LGN43" s="99"/>
      <c r="LGO43" s="99"/>
      <c r="LGP43" s="99"/>
      <c r="LGQ43" s="99"/>
      <c r="LGR43" s="99"/>
      <c r="LGS43" s="99"/>
      <c r="LGT43" s="99"/>
      <c r="LGU43" s="99"/>
      <c r="LGV43" s="99"/>
      <c r="LGW43" s="99"/>
      <c r="LGX43" s="99"/>
      <c r="LGY43" s="99"/>
      <c r="LGZ43" s="99"/>
      <c r="LHA43" s="99"/>
      <c r="LHB43" s="99"/>
      <c r="LHC43" s="99"/>
      <c r="LHD43" s="99"/>
      <c r="LHE43" s="99"/>
      <c r="LHF43" s="99"/>
      <c r="LHG43" s="99"/>
      <c r="LHH43" s="99"/>
      <c r="LHI43" s="99"/>
      <c r="LHJ43" s="99"/>
      <c r="LHK43" s="99"/>
      <c r="LHL43" s="99"/>
      <c r="LHM43" s="99"/>
      <c r="LHN43" s="99"/>
      <c r="LHO43" s="99"/>
      <c r="LHP43" s="99"/>
      <c r="LHQ43" s="99"/>
      <c r="LHR43" s="99"/>
      <c r="LHS43" s="99"/>
      <c r="LHT43" s="99"/>
      <c r="LHU43" s="99"/>
      <c r="LHV43" s="99"/>
      <c r="LHW43" s="99"/>
      <c r="LHX43" s="99"/>
      <c r="LHY43" s="99"/>
      <c r="LHZ43" s="99"/>
      <c r="LIA43" s="99"/>
      <c r="LIB43" s="99"/>
      <c r="LIC43" s="99"/>
      <c r="LID43" s="99"/>
      <c r="LIE43" s="99"/>
      <c r="LIF43" s="99"/>
      <c r="LIG43" s="99"/>
      <c r="LIH43" s="99"/>
      <c r="LII43" s="99"/>
      <c r="LIJ43" s="99"/>
      <c r="LIK43" s="99"/>
      <c r="LIL43" s="99"/>
      <c r="LIM43" s="99"/>
      <c r="LIN43" s="99"/>
      <c r="LIO43" s="99"/>
      <c r="LIP43" s="99"/>
      <c r="LIQ43" s="99"/>
      <c r="LIR43" s="99"/>
      <c r="LIS43" s="99"/>
      <c r="LIT43" s="99"/>
      <c r="LIU43" s="99"/>
      <c r="LIV43" s="99"/>
      <c r="LIW43" s="99"/>
      <c r="LIX43" s="99"/>
      <c r="LIY43" s="99"/>
      <c r="LIZ43" s="99"/>
      <c r="LJA43" s="99"/>
      <c r="LJB43" s="99"/>
      <c r="LJC43" s="99"/>
      <c r="LJD43" s="99"/>
      <c r="LJE43" s="99"/>
      <c r="LJF43" s="99"/>
      <c r="LJG43" s="99"/>
      <c r="LJH43" s="99"/>
      <c r="LJI43" s="99"/>
      <c r="LJJ43" s="99"/>
      <c r="LJK43" s="99"/>
      <c r="LJL43" s="99"/>
      <c r="LJM43" s="99"/>
      <c r="LJN43" s="99"/>
      <c r="LJO43" s="99"/>
      <c r="LJP43" s="99"/>
      <c r="LJQ43" s="99"/>
      <c r="LJR43" s="99"/>
      <c r="LJS43" s="99"/>
      <c r="LJT43" s="99"/>
      <c r="LJU43" s="99"/>
      <c r="LJV43" s="99"/>
      <c r="LJW43" s="99"/>
      <c r="LJX43" s="99"/>
      <c r="LJY43" s="99"/>
      <c r="LJZ43" s="99"/>
      <c r="LKA43" s="99"/>
      <c r="LKB43" s="99"/>
      <c r="LKC43" s="99"/>
      <c r="LKD43" s="99"/>
      <c r="LKE43" s="99"/>
      <c r="LKF43" s="99"/>
      <c r="LKG43" s="99"/>
      <c r="LKH43" s="99"/>
      <c r="LKI43" s="99"/>
      <c r="LKJ43" s="99"/>
      <c r="LKK43" s="99"/>
      <c r="LKL43" s="99"/>
      <c r="LKM43" s="99"/>
      <c r="LKN43" s="99"/>
      <c r="LKO43" s="99"/>
      <c r="LKP43" s="99"/>
      <c r="LKQ43" s="99"/>
      <c r="LKR43" s="99"/>
      <c r="LKS43" s="99"/>
      <c r="LKT43" s="99"/>
      <c r="LKU43" s="99"/>
      <c r="LKV43" s="99"/>
      <c r="LKW43" s="99"/>
      <c r="LKX43" s="99"/>
      <c r="LKY43" s="99"/>
      <c r="LKZ43" s="99"/>
      <c r="LLA43" s="99"/>
      <c r="LLB43" s="99"/>
      <c r="LLC43" s="99"/>
      <c r="LLD43" s="99"/>
      <c r="LLE43" s="99"/>
      <c r="LLF43" s="99"/>
      <c r="LLG43" s="99"/>
      <c r="LLH43" s="99"/>
      <c r="LLI43" s="99"/>
      <c r="LLJ43" s="99"/>
      <c r="LLK43" s="99"/>
      <c r="LLL43" s="99"/>
      <c r="LLM43" s="99"/>
      <c r="LLN43" s="99"/>
      <c r="LLO43" s="99"/>
      <c r="LLP43" s="99"/>
      <c r="LLQ43" s="99"/>
      <c r="LLR43" s="99"/>
      <c r="LLS43" s="99"/>
      <c r="LLT43" s="99"/>
      <c r="LLU43" s="99"/>
      <c r="LLV43" s="99"/>
      <c r="LLW43" s="99"/>
      <c r="LLX43" s="99"/>
      <c r="LLY43" s="99"/>
      <c r="LLZ43" s="99"/>
      <c r="LMA43" s="99"/>
      <c r="LMB43" s="99"/>
      <c r="LMC43" s="99"/>
      <c r="LMD43" s="99"/>
      <c r="LME43" s="99"/>
      <c r="LMF43" s="99"/>
      <c r="LMG43" s="99"/>
      <c r="LMH43" s="99"/>
      <c r="LMI43" s="99"/>
      <c r="LMJ43" s="99"/>
      <c r="LMK43" s="99"/>
      <c r="LML43" s="99"/>
      <c r="LMM43" s="99"/>
      <c r="LMN43" s="99"/>
      <c r="LMO43" s="99"/>
      <c r="LMP43" s="99"/>
      <c r="LMQ43" s="99"/>
      <c r="LMR43" s="99"/>
      <c r="LMS43" s="99"/>
      <c r="LMT43" s="99"/>
      <c r="LMU43" s="99"/>
      <c r="LMV43" s="99"/>
      <c r="LMW43" s="99"/>
      <c r="LMX43" s="99"/>
      <c r="LMY43" s="99"/>
      <c r="LMZ43" s="99"/>
      <c r="LNA43" s="99"/>
      <c r="LNB43" s="99"/>
      <c r="LNC43" s="99"/>
      <c r="LND43" s="99"/>
      <c r="LNE43" s="99"/>
      <c r="LNF43" s="99"/>
      <c r="LNG43" s="99"/>
      <c r="LNH43" s="99"/>
      <c r="LNI43" s="99"/>
      <c r="LNJ43" s="99"/>
      <c r="LNK43" s="99"/>
      <c r="LNL43" s="99"/>
      <c r="LNM43" s="99"/>
      <c r="LNN43" s="99"/>
      <c r="LNO43" s="99"/>
      <c r="LNP43" s="99"/>
      <c r="LNQ43" s="99"/>
      <c r="LNR43" s="99"/>
      <c r="LNS43" s="99"/>
      <c r="LNT43" s="99"/>
      <c r="LNU43" s="99"/>
      <c r="LNV43" s="99"/>
      <c r="LNW43" s="99"/>
      <c r="LNX43" s="99"/>
      <c r="LNY43" s="99"/>
      <c r="LNZ43" s="99"/>
      <c r="LOA43" s="99"/>
      <c r="LOB43" s="99"/>
      <c r="LOC43" s="99"/>
      <c r="LOD43" s="99"/>
      <c r="LOE43" s="99"/>
      <c r="LOF43" s="99"/>
      <c r="LOG43" s="99"/>
      <c r="LOH43" s="99"/>
      <c r="LOI43" s="99"/>
      <c r="LOJ43" s="99"/>
      <c r="LOK43" s="99"/>
      <c r="LOL43" s="99"/>
      <c r="LOM43" s="99"/>
      <c r="LON43" s="99"/>
      <c r="LOO43" s="99"/>
      <c r="LOP43" s="99"/>
      <c r="LOQ43" s="99"/>
      <c r="LOR43" s="99"/>
      <c r="LOS43" s="99"/>
      <c r="LOT43" s="99"/>
      <c r="LOU43" s="99"/>
      <c r="LOV43" s="99"/>
      <c r="LOW43" s="99"/>
      <c r="LOX43" s="99"/>
      <c r="LOY43" s="99"/>
      <c r="LOZ43" s="99"/>
      <c r="LPA43" s="99"/>
      <c r="LPB43" s="99"/>
      <c r="LPC43" s="99"/>
      <c r="LPD43" s="99"/>
      <c r="LPE43" s="99"/>
      <c r="LPF43" s="99"/>
      <c r="LPG43" s="99"/>
      <c r="LPH43" s="99"/>
      <c r="LPI43" s="99"/>
      <c r="LPJ43" s="99"/>
      <c r="LPK43" s="99"/>
      <c r="LPL43" s="99"/>
      <c r="LPM43" s="99"/>
      <c r="LPN43" s="99"/>
      <c r="LPO43" s="99"/>
      <c r="LPP43" s="99"/>
      <c r="LPQ43" s="99"/>
      <c r="LPR43" s="99"/>
      <c r="LPS43" s="99"/>
      <c r="LPT43" s="99"/>
      <c r="LPU43" s="99"/>
      <c r="LPV43" s="99"/>
      <c r="LPW43" s="99"/>
      <c r="LPX43" s="99"/>
      <c r="LPY43" s="99"/>
      <c r="LPZ43" s="99"/>
      <c r="LQA43" s="99"/>
      <c r="LQB43" s="99"/>
      <c r="LQC43" s="99"/>
      <c r="LQD43" s="99"/>
      <c r="LQE43" s="99"/>
      <c r="LQF43" s="99"/>
      <c r="LQG43" s="99"/>
      <c r="LQH43" s="99"/>
      <c r="LQI43" s="99"/>
      <c r="LQJ43" s="99"/>
      <c r="LQK43" s="99"/>
      <c r="LQL43" s="99"/>
      <c r="LQM43" s="99"/>
      <c r="LQN43" s="99"/>
      <c r="LQO43" s="99"/>
      <c r="LQP43" s="99"/>
      <c r="LQQ43" s="99"/>
      <c r="LQR43" s="99"/>
      <c r="LQS43" s="99"/>
      <c r="LQT43" s="99"/>
      <c r="LQU43" s="99"/>
      <c r="LQV43" s="99"/>
      <c r="LQW43" s="99"/>
      <c r="LQX43" s="99"/>
      <c r="LQY43" s="99"/>
      <c r="LQZ43" s="99"/>
      <c r="LRA43" s="99"/>
      <c r="LRB43" s="99"/>
      <c r="LRC43" s="99"/>
      <c r="LRD43" s="99"/>
      <c r="LRE43" s="99"/>
      <c r="LRF43" s="99"/>
      <c r="LRG43" s="99"/>
      <c r="LRH43" s="99"/>
      <c r="LRI43" s="99"/>
      <c r="LRJ43" s="99"/>
      <c r="LRK43" s="99"/>
      <c r="LRL43" s="99"/>
      <c r="LRM43" s="99"/>
      <c r="LRN43" s="99"/>
      <c r="LRO43" s="99"/>
      <c r="LRP43" s="99"/>
      <c r="LRQ43" s="99"/>
      <c r="LRR43" s="99"/>
      <c r="LRS43" s="99"/>
      <c r="LRT43" s="99"/>
      <c r="LRU43" s="99"/>
      <c r="LRV43" s="99"/>
      <c r="LRW43" s="99"/>
      <c r="LRX43" s="99"/>
      <c r="LRY43" s="99"/>
      <c r="LRZ43" s="99"/>
      <c r="LSA43" s="99"/>
      <c r="LSB43" s="99"/>
      <c r="LSC43" s="99"/>
      <c r="LSD43" s="99"/>
      <c r="LSE43" s="99"/>
      <c r="LSF43" s="99"/>
      <c r="LSG43" s="99"/>
      <c r="LSH43" s="99"/>
      <c r="LSI43" s="99"/>
      <c r="LSJ43" s="99"/>
      <c r="LSK43" s="99"/>
      <c r="LSL43" s="99"/>
      <c r="LSM43" s="99"/>
      <c r="LSN43" s="99"/>
      <c r="LSO43" s="99"/>
      <c r="LSP43" s="99"/>
      <c r="LSQ43" s="99"/>
      <c r="LSR43" s="99"/>
      <c r="LSS43" s="99"/>
      <c r="LST43" s="99"/>
      <c r="LSU43" s="99"/>
      <c r="LSV43" s="99"/>
      <c r="LSW43" s="99"/>
      <c r="LSX43" s="99"/>
      <c r="LSY43" s="99"/>
      <c r="LSZ43" s="99"/>
      <c r="LTA43" s="99"/>
      <c r="LTB43" s="99"/>
      <c r="LTC43" s="99"/>
      <c r="LTD43" s="99"/>
      <c r="LTE43" s="99"/>
      <c r="LTF43" s="99"/>
      <c r="LTG43" s="99"/>
      <c r="LTH43" s="99"/>
      <c r="LTI43" s="99"/>
      <c r="LTJ43" s="99"/>
      <c r="LTK43" s="99"/>
      <c r="LTL43" s="99"/>
      <c r="LTM43" s="99"/>
      <c r="LTN43" s="99"/>
      <c r="LTO43" s="99"/>
      <c r="LTP43" s="99"/>
      <c r="LTQ43" s="99"/>
      <c r="LTR43" s="99"/>
      <c r="LTS43" s="99"/>
      <c r="LTT43" s="99"/>
      <c r="LTU43" s="99"/>
      <c r="LTV43" s="99"/>
      <c r="LTW43" s="99"/>
      <c r="LTX43" s="99"/>
      <c r="LTY43" s="99"/>
      <c r="LTZ43" s="99"/>
      <c r="LUA43" s="99"/>
      <c r="LUB43" s="99"/>
      <c r="LUC43" s="99"/>
      <c r="LUD43" s="99"/>
      <c r="LUE43" s="99"/>
      <c r="LUF43" s="99"/>
      <c r="LUG43" s="99"/>
      <c r="LUH43" s="99"/>
      <c r="LUI43" s="99"/>
      <c r="LUJ43" s="99"/>
      <c r="LUK43" s="99"/>
      <c r="LUL43" s="99"/>
      <c r="LUM43" s="99"/>
      <c r="LUN43" s="99"/>
      <c r="LUO43" s="99"/>
      <c r="LUP43" s="99"/>
      <c r="LUQ43" s="99"/>
      <c r="LUR43" s="99"/>
      <c r="LUS43" s="99"/>
      <c r="LUT43" s="99"/>
      <c r="LUU43" s="99"/>
      <c r="LUV43" s="99"/>
      <c r="LUW43" s="99"/>
      <c r="LUX43" s="99"/>
      <c r="LUY43" s="99"/>
      <c r="LUZ43" s="99"/>
      <c r="LVA43" s="99"/>
      <c r="LVB43" s="99"/>
      <c r="LVC43" s="99"/>
      <c r="LVD43" s="99"/>
      <c r="LVE43" s="99"/>
      <c r="LVF43" s="99"/>
      <c r="LVG43" s="99"/>
      <c r="LVH43" s="99"/>
      <c r="LVI43" s="99"/>
      <c r="LVJ43" s="99"/>
      <c r="LVK43" s="99"/>
      <c r="LVL43" s="99"/>
      <c r="LVM43" s="99"/>
      <c r="LVN43" s="99"/>
      <c r="LVO43" s="99"/>
      <c r="LVP43" s="99"/>
      <c r="LVQ43" s="99"/>
      <c r="LVR43" s="99"/>
      <c r="LVS43" s="99"/>
      <c r="LVT43" s="99"/>
      <c r="LVU43" s="99"/>
      <c r="LVV43" s="99"/>
      <c r="LVW43" s="99"/>
      <c r="LVX43" s="99"/>
      <c r="LVY43" s="99"/>
      <c r="LVZ43" s="99"/>
      <c r="LWA43" s="99"/>
      <c r="LWB43" s="99"/>
      <c r="LWC43" s="99"/>
      <c r="LWD43" s="99"/>
      <c r="LWE43" s="99"/>
      <c r="LWF43" s="99"/>
      <c r="LWG43" s="99"/>
      <c r="LWH43" s="99"/>
      <c r="LWI43" s="99"/>
      <c r="LWJ43" s="99"/>
      <c r="LWK43" s="99"/>
      <c r="LWL43" s="99"/>
      <c r="LWM43" s="99"/>
      <c r="LWN43" s="99"/>
      <c r="LWO43" s="99"/>
      <c r="LWP43" s="99"/>
      <c r="LWQ43" s="99"/>
      <c r="LWR43" s="99"/>
      <c r="LWS43" s="99"/>
      <c r="LWT43" s="99"/>
      <c r="LWU43" s="99"/>
      <c r="LWV43" s="99"/>
      <c r="LWW43" s="99"/>
      <c r="LWX43" s="99"/>
      <c r="LWY43" s="99"/>
      <c r="LWZ43" s="99"/>
      <c r="LXA43" s="99"/>
      <c r="LXB43" s="99"/>
      <c r="LXC43" s="99"/>
      <c r="LXD43" s="99"/>
      <c r="LXE43" s="99"/>
      <c r="LXF43" s="99"/>
      <c r="LXG43" s="99"/>
      <c r="LXH43" s="99"/>
      <c r="LXI43" s="99"/>
      <c r="LXJ43" s="99"/>
      <c r="LXK43" s="99"/>
      <c r="LXL43" s="99"/>
      <c r="LXM43" s="99"/>
      <c r="LXN43" s="99"/>
      <c r="LXO43" s="99"/>
      <c r="LXP43" s="99"/>
      <c r="LXQ43" s="99"/>
      <c r="LXR43" s="99"/>
      <c r="LXS43" s="99"/>
      <c r="LXT43" s="99"/>
      <c r="LXU43" s="99"/>
      <c r="LXV43" s="99"/>
      <c r="LXW43" s="99"/>
      <c r="LXX43" s="99"/>
      <c r="LXY43" s="99"/>
      <c r="LXZ43" s="99"/>
      <c r="LYA43" s="99"/>
      <c r="LYB43" s="99"/>
      <c r="LYC43" s="99"/>
      <c r="LYD43" s="99"/>
      <c r="LYE43" s="99"/>
      <c r="LYF43" s="99"/>
      <c r="LYG43" s="99"/>
      <c r="LYH43" s="99"/>
      <c r="LYI43" s="99"/>
      <c r="LYJ43" s="99"/>
      <c r="LYK43" s="99"/>
      <c r="LYL43" s="99"/>
      <c r="LYM43" s="99"/>
      <c r="LYN43" s="99"/>
      <c r="LYO43" s="99"/>
      <c r="LYP43" s="99"/>
      <c r="LYQ43" s="99"/>
      <c r="LYR43" s="99"/>
      <c r="LYS43" s="99"/>
      <c r="LYT43" s="99"/>
      <c r="LYU43" s="99"/>
      <c r="LYV43" s="99"/>
      <c r="LYW43" s="99"/>
      <c r="LYX43" s="99"/>
      <c r="LYY43" s="99"/>
      <c r="LYZ43" s="99"/>
      <c r="LZA43" s="99"/>
      <c r="LZB43" s="99"/>
      <c r="LZC43" s="99"/>
      <c r="LZD43" s="99"/>
      <c r="LZE43" s="99"/>
      <c r="LZF43" s="99"/>
      <c r="LZG43" s="99"/>
      <c r="LZH43" s="99"/>
      <c r="LZI43" s="99"/>
      <c r="LZJ43" s="99"/>
      <c r="LZK43" s="99"/>
      <c r="LZL43" s="99"/>
      <c r="LZM43" s="99"/>
      <c r="LZN43" s="99"/>
      <c r="LZO43" s="99"/>
      <c r="LZP43" s="99"/>
      <c r="LZQ43" s="99"/>
      <c r="LZR43" s="99"/>
      <c r="LZS43" s="99"/>
      <c r="LZT43" s="99"/>
      <c r="LZU43" s="99"/>
      <c r="LZV43" s="99"/>
      <c r="LZW43" s="99"/>
      <c r="LZX43" s="99"/>
      <c r="LZY43" s="99"/>
      <c r="LZZ43" s="99"/>
      <c r="MAA43" s="99"/>
      <c r="MAB43" s="99"/>
      <c r="MAC43" s="99"/>
      <c r="MAD43" s="99"/>
      <c r="MAE43" s="99"/>
      <c r="MAF43" s="99"/>
      <c r="MAG43" s="99"/>
      <c r="MAH43" s="99"/>
      <c r="MAI43" s="99"/>
      <c r="MAJ43" s="99"/>
      <c r="MAK43" s="99"/>
      <c r="MAL43" s="99"/>
      <c r="MAM43" s="99"/>
      <c r="MAN43" s="99"/>
      <c r="MAO43" s="99"/>
      <c r="MAP43" s="99"/>
      <c r="MAQ43" s="99"/>
      <c r="MAR43" s="99"/>
      <c r="MAS43" s="99"/>
      <c r="MAT43" s="99"/>
      <c r="MAU43" s="99"/>
      <c r="MAV43" s="99"/>
      <c r="MAW43" s="99"/>
      <c r="MAX43" s="99"/>
      <c r="MAY43" s="99"/>
      <c r="MAZ43" s="99"/>
      <c r="MBA43" s="99"/>
      <c r="MBB43" s="99"/>
      <c r="MBC43" s="99"/>
      <c r="MBD43" s="99"/>
      <c r="MBE43" s="99"/>
      <c r="MBF43" s="99"/>
      <c r="MBG43" s="99"/>
      <c r="MBH43" s="99"/>
      <c r="MBI43" s="99"/>
      <c r="MBJ43" s="99"/>
      <c r="MBK43" s="99"/>
      <c r="MBL43" s="99"/>
      <c r="MBM43" s="99"/>
      <c r="MBN43" s="99"/>
      <c r="MBO43" s="99"/>
      <c r="MBP43" s="99"/>
      <c r="MBQ43" s="99"/>
      <c r="MBR43" s="99"/>
      <c r="MBS43" s="99"/>
      <c r="MBT43" s="99"/>
      <c r="MBU43" s="99"/>
      <c r="MBV43" s="99"/>
      <c r="MBW43" s="99"/>
      <c r="MBX43" s="99"/>
      <c r="MBY43" s="99"/>
      <c r="MBZ43" s="99"/>
      <c r="MCA43" s="99"/>
      <c r="MCB43" s="99"/>
      <c r="MCC43" s="99"/>
      <c r="MCD43" s="99"/>
      <c r="MCE43" s="99"/>
      <c r="MCF43" s="99"/>
      <c r="MCG43" s="99"/>
      <c r="MCH43" s="99"/>
      <c r="MCI43" s="99"/>
      <c r="MCJ43" s="99"/>
      <c r="MCK43" s="99"/>
      <c r="MCL43" s="99"/>
      <c r="MCM43" s="99"/>
      <c r="MCN43" s="99"/>
      <c r="MCO43" s="99"/>
      <c r="MCP43" s="99"/>
      <c r="MCQ43" s="99"/>
      <c r="MCR43" s="99"/>
      <c r="MCS43" s="99"/>
      <c r="MCT43" s="99"/>
      <c r="MCU43" s="99"/>
      <c r="MCV43" s="99"/>
      <c r="MCW43" s="99"/>
      <c r="MCX43" s="99"/>
      <c r="MCY43" s="99"/>
      <c r="MCZ43" s="99"/>
      <c r="MDA43" s="99"/>
      <c r="MDB43" s="99"/>
      <c r="MDC43" s="99"/>
      <c r="MDD43" s="99"/>
      <c r="MDE43" s="99"/>
      <c r="MDF43" s="99"/>
      <c r="MDG43" s="99"/>
      <c r="MDH43" s="99"/>
      <c r="MDI43" s="99"/>
      <c r="MDJ43" s="99"/>
      <c r="MDK43" s="99"/>
      <c r="MDL43" s="99"/>
      <c r="MDM43" s="99"/>
      <c r="MDN43" s="99"/>
      <c r="MDO43" s="99"/>
      <c r="MDP43" s="99"/>
      <c r="MDQ43" s="99"/>
      <c r="MDR43" s="99"/>
      <c r="MDS43" s="99"/>
      <c r="MDT43" s="99"/>
      <c r="MDU43" s="99"/>
      <c r="MDV43" s="99"/>
      <c r="MDW43" s="99"/>
      <c r="MDX43" s="99"/>
      <c r="MDY43" s="99"/>
      <c r="MDZ43" s="99"/>
      <c r="MEA43" s="99"/>
      <c r="MEB43" s="99"/>
      <c r="MEC43" s="99"/>
      <c r="MED43" s="99"/>
      <c r="MEE43" s="99"/>
      <c r="MEF43" s="99"/>
      <c r="MEG43" s="99"/>
      <c r="MEH43" s="99"/>
      <c r="MEI43" s="99"/>
      <c r="MEJ43" s="99"/>
      <c r="MEK43" s="99"/>
      <c r="MEL43" s="99"/>
      <c r="MEM43" s="99"/>
      <c r="MEN43" s="99"/>
      <c r="MEO43" s="99"/>
      <c r="MEP43" s="99"/>
      <c r="MEQ43" s="99"/>
      <c r="MER43" s="99"/>
      <c r="MES43" s="99"/>
      <c r="MET43" s="99"/>
      <c r="MEU43" s="99"/>
      <c r="MEV43" s="99"/>
      <c r="MEW43" s="99"/>
      <c r="MEX43" s="99"/>
      <c r="MEY43" s="99"/>
      <c r="MEZ43" s="99"/>
      <c r="MFA43" s="99"/>
      <c r="MFB43" s="99"/>
      <c r="MFC43" s="99"/>
      <c r="MFD43" s="99"/>
      <c r="MFE43" s="99"/>
      <c r="MFF43" s="99"/>
      <c r="MFG43" s="99"/>
      <c r="MFH43" s="99"/>
      <c r="MFI43" s="99"/>
      <c r="MFJ43" s="99"/>
      <c r="MFK43" s="99"/>
      <c r="MFL43" s="99"/>
      <c r="MFM43" s="99"/>
      <c r="MFN43" s="99"/>
      <c r="MFO43" s="99"/>
      <c r="MFP43" s="99"/>
      <c r="MFQ43" s="99"/>
      <c r="MFR43" s="99"/>
      <c r="MFS43" s="99"/>
      <c r="MFT43" s="99"/>
      <c r="MFU43" s="99"/>
      <c r="MFV43" s="99"/>
      <c r="MFW43" s="99"/>
      <c r="MFX43" s="99"/>
      <c r="MFY43" s="99"/>
      <c r="MFZ43" s="99"/>
      <c r="MGA43" s="99"/>
      <c r="MGB43" s="99"/>
      <c r="MGC43" s="99"/>
      <c r="MGD43" s="99"/>
      <c r="MGE43" s="99"/>
      <c r="MGF43" s="99"/>
      <c r="MGG43" s="99"/>
      <c r="MGH43" s="99"/>
      <c r="MGI43" s="99"/>
      <c r="MGJ43" s="99"/>
      <c r="MGK43" s="99"/>
      <c r="MGL43" s="99"/>
      <c r="MGM43" s="99"/>
      <c r="MGN43" s="99"/>
      <c r="MGO43" s="99"/>
      <c r="MGP43" s="99"/>
      <c r="MGQ43" s="99"/>
      <c r="MGR43" s="99"/>
      <c r="MGS43" s="99"/>
      <c r="MGT43" s="99"/>
      <c r="MGU43" s="99"/>
      <c r="MGV43" s="99"/>
      <c r="MGW43" s="99"/>
      <c r="MGX43" s="99"/>
      <c r="MGY43" s="99"/>
      <c r="MGZ43" s="99"/>
      <c r="MHA43" s="99"/>
      <c r="MHB43" s="99"/>
      <c r="MHC43" s="99"/>
      <c r="MHD43" s="99"/>
      <c r="MHE43" s="99"/>
      <c r="MHF43" s="99"/>
      <c r="MHG43" s="99"/>
      <c r="MHH43" s="99"/>
      <c r="MHI43" s="99"/>
      <c r="MHJ43" s="99"/>
      <c r="MHK43" s="99"/>
      <c r="MHL43" s="99"/>
      <c r="MHM43" s="99"/>
      <c r="MHN43" s="99"/>
      <c r="MHO43" s="99"/>
      <c r="MHP43" s="99"/>
      <c r="MHQ43" s="99"/>
      <c r="MHR43" s="99"/>
      <c r="MHS43" s="99"/>
      <c r="MHT43" s="99"/>
      <c r="MHU43" s="99"/>
      <c r="MHV43" s="99"/>
      <c r="MHW43" s="99"/>
      <c r="MHX43" s="99"/>
      <c r="MHY43" s="99"/>
      <c r="MHZ43" s="99"/>
      <c r="MIA43" s="99"/>
      <c r="MIB43" s="99"/>
      <c r="MIC43" s="99"/>
      <c r="MID43" s="99"/>
      <c r="MIE43" s="99"/>
      <c r="MIF43" s="99"/>
      <c r="MIG43" s="99"/>
      <c r="MIH43" s="99"/>
      <c r="MII43" s="99"/>
      <c r="MIJ43" s="99"/>
      <c r="MIK43" s="99"/>
      <c r="MIL43" s="99"/>
      <c r="MIM43" s="99"/>
      <c r="MIN43" s="99"/>
      <c r="MIO43" s="99"/>
      <c r="MIP43" s="99"/>
      <c r="MIQ43" s="99"/>
      <c r="MIR43" s="99"/>
      <c r="MIS43" s="99"/>
      <c r="MIT43" s="99"/>
      <c r="MIU43" s="99"/>
      <c r="MIV43" s="99"/>
      <c r="MIW43" s="99"/>
      <c r="MIX43" s="99"/>
      <c r="MIY43" s="99"/>
      <c r="MIZ43" s="99"/>
      <c r="MJA43" s="99"/>
      <c r="MJB43" s="99"/>
      <c r="MJC43" s="99"/>
      <c r="MJD43" s="99"/>
      <c r="MJE43" s="99"/>
      <c r="MJF43" s="99"/>
      <c r="MJG43" s="99"/>
      <c r="MJH43" s="99"/>
      <c r="MJI43" s="99"/>
      <c r="MJJ43" s="99"/>
      <c r="MJK43" s="99"/>
      <c r="MJL43" s="99"/>
      <c r="MJM43" s="99"/>
      <c r="MJN43" s="99"/>
      <c r="MJO43" s="99"/>
      <c r="MJP43" s="99"/>
      <c r="MJQ43" s="99"/>
      <c r="MJR43" s="99"/>
      <c r="MJS43" s="99"/>
      <c r="MJT43" s="99"/>
      <c r="MJU43" s="99"/>
      <c r="MJV43" s="99"/>
      <c r="MJW43" s="99"/>
      <c r="MJX43" s="99"/>
      <c r="MJY43" s="99"/>
      <c r="MJZ43" s="99"/>
      <c r="MKA43" s="99"/>
      <c r="MKB43" s="99"/>
      <c r="MKC43" s="99"/>
      <c r="MKD43" s="99"/>
      <c r="MKE43" s="99"/>
      <c r="MKF43" s="99"/>
      <c r="MKG43" s="99"/>
      <c r="MKH43" s="99"/>
      <c r="MKI43" s="99"/>
      <c r="MKJ43" s="99"/>
      <c r="MKK43" s="99"/>
      <c r="MKL43" s="99"/>
      <c r="MKM43" s="99"/>
      <c r="MKN43" s="99"/>
      <c r="MKO43" s="99"/>
      <c r="MKP43" s="99"/>
      <c r="MKQ43" s="99"/>
      <c r="MKR43" s="99"/>
      <c r="MKS43" s="99"/>
      <c r="MKT43" s="99"/>
      <c r="MKU43" s="99"/>
      <c r="MKV43" s="99"/>
      <c r="MKW43" s="99"/>
      <c r="MKX43" s="99"/>
      <c r="MKY43" s="99"/>
      <c r="MKZ43" s="99"/>
      <c r="MLA43" s="99"/>
      <c r="MLB43" s="99"/>
      <c r="MLC43" s="99"/>
      <c r="MLD43" s="99"/>
      <c r="MLE43" s="99"/>
      <c r="MLF43" s="99"/>
      <c r="MLG43" s="99"/>
      <c r="MLH43" s="99"/>
      <c r="MLI43" s="99"/>
      <c r="MLJ43" s="99"/>
      <c r="MLK43" s="99"/>
      <c r="MLL43" s="99"/>
      <c r="MLM43" s="99"/>
      <c r="MLN43" s="99"/>
      <c r="MLO43" s="99"/>
      <c r="MLP43" s="99"/>
      <c r="MLQ43" s="99"/>
      <c r="MLR43" s="99"/>
      <c r="MLS43" s="99"/>
      <c r="MLT43" s="99"/>
      <c r="MLU43" s="99"/>
      <c r="MLV43" s="99"/>
      <c r="MLW43" s="99"/>
      <c r="MLX43" s="99"/>
      <c r="MLY43" s="99"/>
      <c r="MLZ43" s="99"/>
      <c r="MMA43" s="99"/>
      <c r="MMB43" s="99"/>
      <c r="MMC43" s="99"/>
      <c r="MMD43" s="99"/>
      <c r="MME43" s="99"/>
      <c r="MMF43" s="99"/>
      <c r="MMG43" s="99"/>
      <c r="MMH43" s="99"/>
      <c r="MMI43" s="99"/>
      <c r="MMJ43" s="99"/>
      <c r="MMK43" s="99"/>
      <c r="MML43" s="99"/>
      <c r="MMM43" s="99"/>
      <c r="MMN43" s="99"/>
      <c r="MMO43" s="99"/>
      <c r="MMP43" s="99"/>
      <c r="MMQ43" s="99"/>
      <c r="MMR43" s="99"/>
      <c r="MMS43" s="99"/>
      <c r="MMT43" s="99"/>
      <c r="MMU43" s="99"/>
      <c r="MMV43" s="99"/>
      <c r="MMW43" s="99"/>
      <c r="MMX43" s="99"/>
      <c r="MMY43" s="99"/>
      <c r="MMZ43" s="99"/>
      <c r="MNA43" s="99"/>
      <c r="MNB43" s="99"/>
      <c r="MNC43" s="99"/>
      <c r="MND43" s="99"/>
      <c r="MNE43" s="99"/>
      <c r="MNF43" s="99"/>
      <c r="MNG43" s="99"/>
      <c r="MNH43" s="99"/>
      <c r="MNI43" s="99"/>
      <c r="MNJ43" s="99"/>
      <c r="MNK43" s="99"/>
      <c r="MNL43" s="99"/>
      <c r="MNM43" s="99"/>
      <c r="MNN43" s="99"/>
      <c r="MNO43" s="99"/>
      <c r="MNP43" s="99"/>
      <c r="MNQ43" s="99"/>
      <c r="MNR43" s="99"/>
      <c r="MNS43" s="99"/>
      <c r="MNT43" s="99"/>
      <c r="MNU43" s="99"/>
      <c r="MNV43" s="99"/>
      <c r="MNW43" s="99"/>
      <c r="MNX43" s="99"/>
      <c r="MNY43" s="99"/>
      <c r="MNZ43" s="99"/>
      <c r="MOA43" s="99"/>
      <c r="MOB43" s="99"/>
      <c r="MOC43" s="99"/>
      <c r="MOD43" s="99"/>
      <c r="MOE43" s="99"/>
      <c r="MOF43" s="99"/>
      <c r="MOG43" s="99"/>
      <c r="MOH43" s="99"/>
      <c r="MOI43" s="99"/>
      <c r="MOJ43" s="99"/>
      <c r="MOK43" s="99"/>
      <c r="MOL43" s="99"/>
      <c r="MOM43" s="99"/>
      <c r="MON43" s="99"/>
      <c r="MOO43" s="99"/>
      <c r="MOP43" s="99"/>
      <c r="MOQ43" s="99"/>
      <c r="MOR43" s="99"/>
      <c r="MOS43" s="99"/>
      <c r="MOT43" s="99"/>
      <c r="MOU43" s="99"/>
      <c r="MOV43" s="99"/>
      <c r="MOW43" s="99"/>
      <c r="MOX43" s="99"/>
      <c r="MOY43" s="99"/>
      <c r="MOZ43" s="99"/>
      <c r="MPA43" s="99"/>
      <c r="MPB43" s="99"/>
      <c r="MPC43" s="99"/>
      <c r="MPD43" s="99"/>
      <c r="MPE43" s="99"/>
      <c r="MPF43" s="99"/>
      <c r="MPG43" s="99"/>
      <c r="MPH43" s="99"/>
      <c r="MPI43" s="99"/>
      <c r="MPJ43" s="99"/>
      <c r="MPK43" s="99"/>
      <c r="MPL43" s="99"/>
      <c r="MPM43" s="99"/>
      <c r="MPN43" s="99"/>
      <c r="MPO43" s="99"/>
      <c r="MPP43" s="99"/>
      <c r="MPQ43" s="99"/>
      <c r="MPR43" s="99"/>
      <c r="MPS43" s="99"/>
      <c r="MPT43" s="99"/>
      <c r="MPU43" s="99"/>
      <c r="MPV43" s="99"/>
      <c r="MPW43" s="99"/>
      <c r="MPX43" s="99"/>
      <c r="MPY43" s="99"/>
      <c r="MPZ43" s="99"/>
      <c r="MQA43" s="99"/>
      <c r="MQB43" s="99"/>
      <c r="MQC43" s="99"/>
      <c r="MQD43" s="99"/>
      <c r="MQE43" s="99"/>
      <c r="MQF43" s="99"/>
      <c r="MQG43" s="99"/>
      <c r="MQH43" s="99"/>
      <c r="MQI43" s="99"/>
      <c r="MQJ43" s="99"/>
      <c r="MQK43" s="99"/>
      <c r="MQL43" s="99"/>
      <c r="MQM43" s="99"/>
      <c r="MQN43" s="99"/>
      <c r="MQO43" s="99"/>
      <c r="MQP43" s="99"/>
      <c r="MQQ43" s="99"/>
      <c r="MQR43" s="99"/>
      <c r="MQS43" s="99"/>
      <c r="MQT43" s="99"/>
      <c r="MQU43" s="99"/>
      <c r="MQV43" s="99"/>
      <c r="MQW43" s="99"/>
      <c r="MQX43" s="99"/>
      <c r="MQY43" s="99"/>
      <c r="MQZ43" s="99"/>
      <c r="MRA43" s="99"/>
      <c r="MRB43" s="99"/>
      <c r="MRC43" s="99"/>
      <c r="MRD43" s="99"/>
      <c r="MRE43" s="99"/>
      <c r="MRF43" s="99"/>
      <c r="MRG43" s="99"/>
      <c r="MRH43" s="99"/>
      <c r="MRI43" s="99"/>
      <c r="MRJ43" s="99"/>
      <c r="MRK43" s="99"/>
      <c r="MRL43" s="99"/>
      <c r="MRM43" s="99"/>
      <c r="MRN43" s="99"/>
      <c r="MRO43" s="99"/>
      <c r="MRP43" s="99"/>
      <c r="MRQ43" s="99"/>
      <c r="MRR43" s="99"/>
      <c r="MRS43" s="99"/>
      <c r="MRT43" s="99"/>
      <c r="MRU43" s="99"/>
      <c r="MRV43" s="99"/>
      <c r="MRW43" s="99"/>
      <c r="MRX43" s="99"/>
      <c r="MRY43" s="99"/>
      <c r="MRZ43" s="99"/>
      <c r="MSA43" s="99"/>
      <c r="MSB43" s="99"/>
      <c r="MSC43" s="99"/>
      <c r="MSD43" s="99"/>
      <c r="MSE43" s="99"/>
      <c r="MSF43" s="99"/>
      <c r="MSG43" s="99"/>
      <c r="MSH43" s="99"/>
      <c r="MSI43" s="99"/>
      <c r="MSJ43" s="99"/>
      <c r="MSK43" s="99"/>
      <c r="MSL43" s="99"/>
      <c r="MSM43" s="99"/>
      <c r="MSN43" s="99"/>
      <c r="MSO43" s="99"/>
      <c r="MSP43" s="99"/>
      <c r="MSQ43" s="99"/>
      <c r="MSR43" s="99"/>
      <c r="MSS43" s="99"/>
      <c r="MST43" s="99"/>
      <c r="MSU43" s="99"/>
      <c r="MSV43" s="99"/>
      <c r="MSW43" s="99"/>
      <c r="MSX43" s="99"/>
      <c r="MSY43" s="99"/>
      <c r="MSZ43" s="99"/>
      <c r="MTA43" s="99"/>
      <c r="MTB43" s="99"/>
      <c r="MTC43" s="99"/>
      <c r="MTD43" s="99"/>
      <c r="MTE43" s="99"/>
      <c r="MTF43" s="99"/>
      <c r="MTG43" s="99"/>
      <c r="MTH43" s="99"/>
      <c r="MTI43" s="99"/>
      <c r="MTJ43" s="99"/>
      <c r="MTK43" s="99"/>
      <c r="MTL43" s="99"/>
      <c r="MTM43" s="99"/>
      <c r="MTN43" s="99"/>
      <c r="MTO43" s="99"/>
      <c r="MTP43" s="99"/>
      <c r="MTQ43" s="99"/>
      <c r="MTR43" s="99"/>
      <c r="MTS43" s="99"/>
      <c r="MTT43" s="99"/>
      <c r="MTU43" s="99"/>
      <c r="MTV43" s="99"/>
      <c r="MTW43" s="99"/>
      <c r="MTX43" s="99"/>
      <c r="MTY43" s="99"/>
      <c r="MTZ43" s="99"/>
      <c r="MUA43" s="99"/>
      <c r="MUB43" s="99"/>
      <c r="MUC43" s="99"/>
      <c r="MUD43" s="99"/>
      <c r="MUE43" s="99"/>
      <c r="MUF43" s="99"/>
      <c r="MUG43" s="99"/>
      <c r="MUH43" s="99"/>
      <c r="MUI43" s="99"/>
      <c r="MUJ43" s="99"/>
      <c r="MUK43" s="99"/>
      <c r="MUL43" s="99"/>
      <c r="MUM43" s="99"/>
      <c r="MUN43" s="99"/>
      <c r="MUO43" s="99"/>
      <c r="MUP43" s="99"/>
      <c r="MUQ43" s="99"/>
      <c r="MUR43" s="99"/>
      <c r="MUS43" s="99"/>
      <c r="MUT43" s="99"/>
      <c r="MUU43" s="99"/>
      <c r="MUV43" s="99"/>
      <c r="MUW43" s="99"/>
      <c r="MUX43" s="99"/>
      <c r="MUY43" s="99"/>
      <c r="MUZ43" s="99"/>
      <c r="MVA43" s="99"/>
      <c r="MVB43" s="99"/>
      <c r="MVC43" s="99"/>
      <c r="MVD43" s="99"/>
      <c r="MVE43" s="99"/>
      <c r="MVF43" s="99"/>
      <c r="MVG43" s="99"/>
      <c r="MVH43" s="99"/>
      <c r="MVI43" s="99"/>
      <c r="MVJ43" s="99"/>
      <c r="MVK43" s="99"/>
      <c r="MVL43" s="99"/>
      <c r="MVM43" s="99"/>
      <c r="MVN43" s="99"/>
      <c r="MVO43" s="99"/>
      <c r="MVP43" s="99"/>
      <c r="MVQ43" s="99"/>
      <c r="MVR43" s="99"/>
      <c r="MVS43" s="99"/>
      <c r="MVT43" s="99"/>
      <c r="MVU43" s="99"/>
      <c r="MVV43" s="99"/>
      <c r="MVW43" s="99"/>
      <c r="MVX43" s="99"/>
      <c r="MVY43" s="99"/>
      <c r="MVZ43" s="99"/>
      <c r="MWA43" s="99"/>
      <c r="MWB43" s="99"/>
      <c r="MWC43" s="99"/>
      <c r="MWD43" s="99"/>
      <c r="MWE43" s="99"/>
      <c r="MWF43" s="99"/>
      <c r="MWG43" s="99"/>
      <c r="MWH43" s="99"/>
      <c r="MWI43" s="99"/>
      <c r="MWJ43" s="99"/>
      <c r="MWK43" s="99"/>
      <c r="MWL43" s="99"/>
      <c r="MWM43" s="99"/>
      <c r="MWN43" s="99"/>
      <c r="MWO43" s="99"/>
      <c r="MWP43" s="99"/>
      <c r="MWQ43" s="99"/>
      <c r="MWR43" s="99"/>
      <c r="MWS43" s="99"/>
      <c r="MWT43" s="99"/>
      <c r="MWU43" s="99"/>
      <c r="MWV43" s="99"/>
      <c r="MWW43" s="99"/>
      <c r="MWX43" s="99"/>
      <c r="MWY43" s="99"/>
      <c r="MWZ43" s="99"/>
      <c r="MXA43" s="99"/>
      <c r="MXB43" s="99"/>
      <c r="MXC43" s="99"/>
      <c r="MXD43" s="99"/>
      <c r="MXE43" s="99"/>
      <c r="MXF43" s="99"/>
      <c r="MXG43" s="99"/>
      <c r="MXH43" s="99"/>
      <c r="MXI43" s="99"/>
      <c r="MXJ43" s="99"/>
      <c r="MXK43" s="99"/>
      <c r="MXL43" s="99"/>
      <c r="MXM43" s="99"/>
      <c r="MXN43" s="99"/>
      <c r="MXO43" s="99"/>
      <c r="MXP43" s="99"/>
      <c r="MXQ43" s="99"/>
      <c r="MXR43" s="99"/>
      <c r="MXS43" s="99"/>
      <c r="MXT43" s="99"/>
      <c r="MXU43" s="99"/>
      <c r="MXV43" s="99"/>
      <c r="MXW43" s="99"/>
      <c r="MXX43" s="99"/>
      <c r="MXY43" s="99"/>
      <c r="MXZ43" s="99"/>
      <c r="MYA43" s="99"/>
      <c r="MYB43" s="99"/>
      <c r="MYC43" s="99"/>
      <c r="MYD43" s="99"/>
      <c r="MYE43" s="99"/>
      <c r="MYF43" s="99"/>
      <c r="MYG43" s="99"/>
      <c r="MYH43" s="99"/>
      <c r="MYI43" s="99"/>
      <c r="MYJ43" s="99"/>
      <c r="MYK43" s="99"/>
      <c r="MYL43" s="99"/>
      <c r="MYM43" s="99"/>
      <c r="MYN43" s="99"/>
      <c r="MYO43" s="99"/>
      <c r="MYP43" s="99"/>
      <c r="MYQ43" s="99"/>
      <c r="MYR43" s="99"/>
      <c r="MYS43" s="99"/>
      <c r="MYT43" s="99"/>
      <c r="MYU43" s="99"/>
      <c r="MYV43" s="99"/>
      <c r="MYW43" s="99"/>
      <c r="MYX43" s="99"/>
      <c r="MYY43" s="99"/>
      <c r="MYZ43" s="99"/>
      <c r="MZA43" s="99"/>
      <c r="MZB43" s="99"/>
      <c r="MZC43" s="99"/>
      <c r="MZD43" s="99"/>
      <c r="MZE43" s="99"/>
      <c r="MZF43" s="99"/>
      <c r="MZG43" s="99"/>
      <c r="MZH43" s="99"/>
      <c r="MZI43" s="99"/>
      <c r="MZJ43" s="99"/>
      <c r="MZK43" s="99"/>
      <c r="MZL43" s="99"/>
      <c r="MZM43" s="99"/>
      <c r="MZN43" s="99"/>
      <c r="MZO43" s="99"/>
      <c r="MZP43" s="99"/>
      <c r="MZQ43" s="99"/>
      <c r="MZR43" s="99"/>
      <c r="MZS43" s="99"/>
      <c r="MZT43" s="99"/>
      <c r="MZU43" s="99"/>
      <c r="MZV43" s="99"/>
      <c r="MZW43" s="99"/>
      <c r="MZX43" s="99"/>
      <c r="MZY43" s="99"/>
      <c r="MZZ43" s="99"/>
      <c r="NAA43" s="99"/>
      <c r="NAB43" s="99"/>
      <c r="NAC43" s="99"/>
      <c r="NAD43" s="99"/>
      <c r="NAE43" s="99"/>
      <c r="NAF43" s="99"/>
      <c r="NAG43" s="99"/>
      <c r="NAH43" s="99"/>
      <c r="NAI43" s="99"/>
      <c r="NAJ43" s="99"/>
      <c r="NAK43" s="99"/>
      <c r="NAL43" s="99"/>
      <c r="NAM43" s="99"/>
      <c r="NAN43" s="99"/>
      <c r="NAO43" s="99"/>
      <c r="NAP43" s="99"/>
      <c r="NAQ43" s="99"/>
      <c r="NAR43" s="99"/>
      <c r="NAS43" s="99"/>
      <c r="NAT43" s="99"/>
      <c r="NAU43" s="99"/>
      <c r="NAV43" s="99"/>
      <c r="NAW43" s="99"/>
      <c r="NAX43" s="99"/>
      <c r="NAY43" s="99"/>
      <c r="NAZ43" s="99"/>
      <c r="NBA43" s="99"/>
      <c r="NBB43" s="99"/>
      <c r="NBC43" s="99"/>
      <c r="NBD43" s="99"/>
      <c r="NBE43" s="99"/>
      <c r="NBF43" s="99"/>
      <c r="NBG43" s="99"/>
      <c r="NBH43" s="99"/>
      <c r="NBI43" s="99"/>
      <c r="NBJ43" s="99"/>
      <c r="NBK43" s="99"/>
      <c r="NBL43" s="99"/>
      <c r="NBM43" s="99"/>
      <c r="NBN43" s="99"/>
      <c r="NBO43" s="99"/>
      <c r="NBP43" s="99"/>
      <c r="NBQ43" s="99"/>
      <c r="NBR43" s="99"/>
      <c r="NBS43" s="99"/>
      <c r="NBT43" s="99"/>
      <c r="NBU43" s="99"/>
      <c r="NBV43" s="99"/>
      <c r="NBW43" s="99"/>
      <c r="NBX43" s="99"/>
      <c r="NBY43" s="99"/>
      <c r="NBZ43" s="99"/>
      <c r="NCA43" s="99"/>
      <c r="NCB43" s="99"/>
      <c r="NCC43" s="99"/>
      <c r="NCD43" s="99"/>
      <c r="NCE43" s="99"/>
      <c r="NCF43" s="99"/>
      <c r="NCG43" s="99"/>
      <c r="NCH43" s="99"/>
      <c r="NCI43" s="99"/>
      <c r="NCJ43" s="99"/>
      <c r="NCK43" s="99"/>
      <c r="NCL43" s="99"/>
      <c r="NCM43" s="99"/>
      <c r="NCN43" s="99"/>
      <c r="NCO43" s="99"/>
      <c r="NCP43" s="99"/>
      <c r="NCQ43" s="99"/>
      <c r="NCR43" s="99"/>
      <c r="NCS43" s="99"/>
      <c r="NCT43" s="99"/>
      <c r="NCU43" s="99"/>
      <c r="NCV43" s="99"/>
      <c r="NCW43" s="99"/>
      <c r="NCX43" s="99"/>
      <c r="NCY43" s="99"/>
      <c r="NCZ43" s="99"/>
      <c r="NDA43" s="99"/>
      <c r="NDB43" s="99"/>
      <c r="NDC43" s="99"/>
      <c r="NDD43" s="99"/>
      <c r="NDE43" s="99"/>
      <c r="NDF43" s="99"/>
      <c r="NDG43" s="99"/>
      <c r="NDH43" s="99"/>
      <c r="NDI43" s="99"/>
      <c r="NDJ43" s="99"/>
      <c r="NDK43" s="99"/>
      <c r="NDL43" s="99"/>
      <c r="NDM43" s="99"/>
      <c r="NDN43" s="99"/>
      <c r="NDO43" s="99"/>
      <c r="NDP43" s="99"/>
      <c r="NDQ43" s="99"/>
      <c r="NDR43" s="99"/>
      <c r="NDS43" s="99"/>
      <c r="NDT43" s="99"/>
      <c r="NDU43" s="99"/>
      <c r="NDV43" s="99"/>
      <c r="NDW43" s="99"/>
      <c r="NDX43" s="99"/>
      <c r="NDY43" s="99"/>
      <c r="NDZ43" s="99"/>
      <c r="NEA43" s="99"/>
      <c r="NEB43" s="99"/>
      <c r="NEC43" s="99"/>
      <c r="NED43" s="99"/>
      <c r="NEE43" s="99"/>
      <c r="NEF43" s="99"/>
      <c r="NEG43" s="99"/>
      <c r="NEH43" s="99"/>
      <c r="NEI43" s="99"/>
      <c r="NEJ43" s="99"/>
      <c r="NEK43" s="99"/>
      <c r="NEL43" s="99"/>
      <c r="NEM43" s="99"/>
      <c r="NEN43" s="99"/>
      <c r="NEO43" s="99"/>
      <c r="NEP43" s="99"/>
      <c r="NEQ43" s="99"/>
      <c r="NER43" s="99"/>
      <c r="NES43" s="99"/>
      <c r="NET43" s="99"/>
      <c r="NEU43" s="99"/>
      <c r="NEV43" s="99"/>
      <c r="NEW43" s="99"/>
      <c r="NEX43" s="99"/>
      <c r="NEY43" s="99"/>
      <c r="NEZ43" s="99"/>
      <c r="NFA43" s="99"/>
      <c r="NFB43" s="99"/>
      <c r="NFC43" s="99"/>
      <c r="NFD43" s="99"/>
      <c r="NFE43" s="99"/>
      <c r="NFF43" s="99"/>
      <c r="NFG43" s="99"/>
      <c r="NFH43" s="99"/>
      <c r="NFI43" s="99"/>
      <c r="NFJ43" s="99"/>
      <c r="NFK43" s="99"/>
      <c r="NFL43" s="99"/>
      <c r="NFM43" s="99"/>
      <c r="NFN43" s="99"/>
      <c r="NFO43" s="99"/>
      <c r="NFP43" s="99"/>
      <c r="NFQ43" s="99"/>
      <c r="NFR43" s="99"/>
      <c r="NFS43" s="99"/>
      <c r="NFT43" s="99"/>
      <c r="NFU43" s="99"/>
      <c r="NFV43" s="99"/>
      <c r="NFW43" s="99"/>
      <c r="NFX43" s="99"/>
      <c r="NFY43" s="99"/>
      <c r="NFZ43" s="99"/>
      <c r="NGA43" s="99"/>
      <c r="NGB43" s="99"/>
      <c r="NGC43" s="99"/>
      <c r="NGD43" s="99"/>
      <c r="NGE43" s="99"/>
      <c r="NGF43" s="99"/>
      <c r="NGG43" s="99"/>
      <c r="NGH43" s="99"/>
      <c r="NGI43" s="99"/>
      <c r="NGJ43" s="99"/>
      <c r="NGK43" s="99"/>
      <c r="NGL43" s="99"/>
      <c r="NGM43" s="99"/>
      <c r="NGN43" s="99"/>
      <c r="NGO43" s="99"/>
      <c r="NGP43" s="99"/>
      <c r="NGQ43" s="99"/>
      <c r="NGR43" s="99"/>
      <c r="NGS43" s="99"/>
      <c r="NGT43" s="99"/>
      <c r="NGU43" s="99"/>
      <c r="NGV43" s="99"/>
      <c r="NGW43" s="99"/>
      <c r="NGX43" s="99"/>
      <c r="NGY43" s="99"/>
      <c r="NGZ43" s="99"/>
      <c r="NHA43" s="99"/>
      <c r="NHB43" s="99"/>
      <c r="NHC43" s="99"/>
      <c r="NHD43" s="99"/>
      <c r="NHE43" s="99"/>
      <c r="NHF43" s="99"/>
      <c r="NHG43" s="99"/>
      <c r="NHH43" s="99"/>
      <c r="NHI43" s="99"/>
      <c r="NHJ43" s="99"/>
      <c r="NHK43" s="99"/>
      <c r="NHL43" s="99"/>
      <c r="NHM43" s="99"/>
      <c r="NHN43" s="99"/>
      <c r="NHO43" s="99"/>
      <c r="NHP43" s="99"/>
      <c r="NHQ43" s="99"/>
      <c r="NHR43" s="99"/>
      <c r="NHS43" s="99"/>
      <c r="NHT43" s="99"/>
      <c r="NHU43" s="99"/>
      <c r="NHV43" s="99"/>
      <c r="NHW43" s="99"/>
      <c r="NHX43" s="99"/>
      <c r="NHY43" s="99"/>
      <c r="NHZ43" s="99"/>
      <c r="NIA43" s="99"/>
      <c r="NIB43" s="99"/>
      <c r="NIC43" s="99"/>
      <c r="NID43" s="99"/>
      <c r="NIE43" s="99"/>
      <c r="NIF43" s="99"/>
      <c r="NIG43" s="99"/>
      <c r="NIH43" s="99"/>
      <c r="NII43" s="99"/>
      <c r="NIJ43" s="99"/>
      <c r="NIK43" s="99"/>
      <c r="NIL43" s="99"/>
      <c r="NIM43" s="99"/>
      <c r="NIN43" s="99"/>
      <c r="NIO43" s="99"/>
      <c r="NIP43" s="99"/>
      <c r="NIQ43" s="99"/>
      <c r="NIR43" s="99"/>
      <c r="NIS43" s="99"/>
      <c r="NIT43" s="99"/>
      <c r="NIU43" s="99"/>
      <c r="NIV43" s="99"/>
      <c r="NIW43" s="99"/>
      <c r="NIX43" s="99"/>
      <c r="NIY43" s="99"/>
      <c r="NIZ43" s="99"/>
      <c r="NJA43" s="99"/>
      <c r="NJB43" s="99"/>
      <c r="NJC43" s="99"/>
      <c r="NJD43" s="99"/>
      <c r="NJE43" s="99"/>
      <c r="NJF43" s="99"/>
      <c r="NJG43" s="99"/>
      <c r="NJH43" s="99"/>
      <c r="NJI43" s="99"/>
      <c r="NJJ43" s="99"/>
      <c r="NJK43" s="99"/>
      <c r="NJL43" s="99"/>
      <c r="NJM43" s="99"/>
      <c r="NJN43" s="99"/>
      <c r="NJO43" s="99"/>
      <c r="NJP43" s="99"/>
      <c r="NJQ43" s="99"/>
      <c r="NJR43" s="99"/>
      <c r="NJS43" s="99"/>
      <c r="NJT43" s="99"/>
      <c r="NJU43" s="99"/>
      <c r="NJV43" s="99"/>
      <c r="NJW43" s="99"/>
      <c r="NJX43" s="99"/>
      <c r="NJY43" s="99"/>
      <c r="NJZ43" s="99"/>
      <c r="NKA43" s="99"/>
      <c r="NKB43" s="99"/>
      <c r="NKC43" s="99"/>
      <c r="NKD43" s="99"/>
      <c r="NKE43" s="99"/>
      <c r="NKF43" s="99"/>
      <c r="NKG43" s="99"/>
      <c r="NKH43" s="99"/>
      <c r="NKI43" s="99"/>
      <c r="NKJ43" s="99"/>
      <c r="NKK43" s="99"/>
      <c r="NKL43" s="99"/>
      <c r="NKM43" s="99"/>
      <c r="NKN43" s="99"/>
      <c r="NKO43" s="99"/>
      <c r="NKP43" s="99"/>
      <c r="NKQ43" s="99"/>
      <c r="NKR43" s="99"/>
      <c r="NKS43" s="99"/>
      <c r="NKT43" s="99"/>
      <c r="NKU43" s="99"/>
      <c r="NKV43" s="99"/>
      <c r="NKW43" s="99"/>
      <c r="NKX43" s="99"/>
      <c r="NKY43" s="99"/>
      <c r="NKZ43" s="99"/>
      <c r="NLA43" s="99"/>
      <c r="NLB43" s="99"/>
      <c r="NLC43" s="99"/>
      <c r="NLD43" s="99"/>
      <c r="NLE43" s="99"/>
      <c r="NLF43" s="99"/>
      <c r="NLG43" s="99"/>
      <c r="NLH43" s="99"/>
      <c r="NLI43" s="99"/>
      <c r="NLJ43" s="99"/>
      <c r="NLK43" s="99"/>
      <c r="NLL43" s="99"/>
      <c r="NLM43" s="99"/>
      <c r="NLN43" s="99"/>
      <c r="NLO43" s="99"/>
      <c r="NLP43" s="99"/>
      <c r="NLQ43" s="99"/>
      <c r="NLR43" s="99"/>
      <c r="NLS43" s="99"/>
      <c r="NLT43" s="99"/>
      <c r="NLU43" s="99"/>
      <c r="NLV43" s="99"/>
      <c r="NLW43" s="99"/>
      <c r="NLX43" s="99"/>
      <c r="NLY43" s="99"/>
      <c r="NLZ43" s="99"/>
      <c r="NMA43" s="99"/>
      <c r="NMB43" s="99"/>
      <c r="NMC43" s="99"/>
      <c r="NMD43" s="99"/>
      <c r="NME43" s="99"/>
      <c r="NMF43" s="99"/>
      <c r="NMG43" s="99"/>
      <c r="NMH43" s="99"/>
      <c r="NMI43" s="99"/>
      <c r="NMJ43" s="99"/>
      <c r="NMK43" s="99"/>
      <c r="NML43" s="99"/>
      <c r="NMM43" s="99"/>
      <c r="NMN43" s="99"/>
      <c r="NMO43" s="99"/>
      <c r="NMP43" s="99"/>
      <c r="NMQ43" s="99"/>
      <c r="NMR43" s="99"/>
      <c r="NMS43" s="99"/>
      <c r="NMT43" s="99"/>
      <c r="NMU43" s="99"/>
      <c r="NMV43" s="99"/>
      <c r="NMW43" s="99"/>
      <c r="NMX43" s="99"/>
      <c r="NMY43" s="99"/>
      <c r="NMZ43" s="99"/>
      <c r="NNA43" s="99"/>
      <c r="NNB43" s="99"/>
      <c r="NNC43" s="99"/>
      <c r="NND43" s="99"/>
      <c r="NNE43" s="99"/>
      <c r="NNF43" s="99"/>
      <c r="NNG43" s="99"/>
      <c r="NNH43" s="99"/>
      <c r="NNI43" s="99"/>
      <c r="NNJ43" s="99"/>
      <c r="NNK43" s="99"/>
      <c r="NNL43" s="99"/>
      <c r="NNM43" s="99"/>
      <c r="NNN43" s="99"/>
      <c r="NNO43" s="99"/>
      <c r="NNP43" s="99"/>
      <c r="NNQ43" s="99"/>
      <c r="NNR43" s="99"/>
      <c r="NNS43" s="99"/>
      <c r="NNT43" s="99"/>
      <c r="NNU43" s="99"/>
      <c r="NNV43" s="99"/>
      <c r="NNW43" s="99"/>
      <c r="NNX43" s="99"/>
      <c r="NNY43" s="99"/>
      <c r="NNZ43" s="99"/>
      <c r="NOA43" s="99"/>
      <c r="NOB43" s="99"/>
      <c r="NOC43" s="99"/>
      <c r="NOD43" s="99"/>
      <c r="NOE43" s="99"/>
      <c r="NOF43" s="99"/>
      <c r="NOG43" s="99"/>
      <c r="NOH43" s="99"/>
      <c r="NOI43" s="99"/>
      <c r="NOJ43" s="99"/>
      <c r="NOK43" s="99"/>
      <c r="NOL43" s="99"/>
      <c r="NOM43" s="99"/>
      <c r="NON43" s="99"/>
      <c r="NOO43" s="99"/>
      <c r="NOP43" s="99"/>
      <c r="NOQ43" s="99"/>
      <c r="NOR43" s="99"/>
      <c r="NOS43" s="99"/>
      <c r="NOT43" s="99"/>
      <c r="NOU43" s="99"/>
      <c r="NOV43" s="99"/>
      <c r="NOW43" s="99"/>
      <c r="NOX43" s="99"/>
      <c r="NOY43" s="99"/>
      <c r="NOZ43" s="99"/>
      <c r="NPA43" s="99"/>
      <c r="NPB43" s="99"/>
      <c r="NPC43" s="99"/>
      <c r="NPD43" s="99"/>
      <c r="NPE43" s="99"/>
      <c r="NPF43" s="99"/>
      <c r="NPG43" s="99"/>
      <c r="NPH43" s="99"/>
      <c r="NPI43" s="99"/>
      <c r="NPJ43" s="99"/>
      <c r="NPK43" s="99"/>
      <c r="NPL43" s="99"/>
      <c r="NPM43" s="99"/>
      <c r="NPN43" s="99"/>
      <c r="NPO43" s="99"/>
      <c r="NPP43" s="99"/>
      <c r="NPQ43" s="99"/>
      <c r="NPR43" s="99"/>
      <c r="NPS43" s="99"/>
      <c r="NPT43" s="99"/>
      <c r="NPU43" s="99"/>
      <c r="NPV43" s="99"/>
      <c r="NPW43" s="99"/>
      <c r="NPX43" s="99"/>
      <c r="NPY43" s="99"/>
      <c r="NPZ43" s="99"/>
      <c r="NQA43" s="99"/>
      <c r="NQB43" s="99"/>
      <c r="NQC43" s="99"/>
      <c r="NQD43" s="99"/>
      <c r="NQE43" s="99"/>
      <c r="NQF43" s="99"/>
      <c r="NQG43" s="99"/>
      <c r="NQH43" s="99"/>
      <c r="NQI43" s="99"/>
      <c r="NQJ43" s="99"/>
      <c r="NQK43" s="99"/>
      <c r="NQL43" s="99"/>
      <c r="NQM43" s="99"/>
      <c r="NQN43" s="99"/>
      <c r="NQO43" s="99"/>
      <c r="NQP43" s="99"/>
      <c r="NQQ43" s="99"/>
      <c r="NQR43" s="99"/>
      <c r="NQS43" s="99"/>
      <c r="NQT43" s="99"/>
      <c r="NQU43" s="99"/>
      <c r="NQV43" s="99"/>
      <c r="NQW43" s="99"/>
      <c r="NQX43" s="99"/>
      <c r="NQY43" s="99"/>
      <c r="NQZ43" s="99"/>
      <c r="NRA43" s="99"/>
      <c r="NRB43" s="99"/>
      <c r="NRC43" s="99"/>
      <c r="NRD43" s="99"/>
      <c r="NRE43" s="99"/>
      <c r="NRF43" s="99"/>
      <c r="NRG43" s="99"/>
      <c r="NRH43" s="99"/>
      <c r="NRI43" s="99"/>
      <c r="NRJ43" s="99"/>
      <c r="NRK43" s="99"/>
      <c r="NRL43" s="99"/>
      <c r="NRM43" s="99"/>
      <c r="NRN43" s="99"/>
      <c r="NRO43" s="99"/>
      <c r="NRP43" s="99"/>
      <c r="NRQ43" s="99"/>
      <c r="NRR43" s="99"/>
      <c r="NRS43" s="99"/>
      <c r="NRT43" s="99"/>
      <c r="NRU43" s="99"/>
      <c r="NRV43" s="99"/>
      <c r="NRW43" s="99"/>
      <c r="NRX43" s="99"/>
      <c r="NRY43" s="99"/>
      <c r="NRZ43" s="99"/>
      <c r="NSA43" s="99"/>
      <c r="NSB43" s="99"/>
      <c r="NSC43" s="99"/>
      <c r="NSD43" s="99"/>
      <c r="NSE43" s="99"/>
      <c r="NSF43" s="99"/>
      <c r="NSG43" s="99"/>
      <c r="NSH43" s="99"/>
      <c r="NSI43" s="99"/>
      <c r="NSJ43" s="99"/>
      <c r="NSK43" s="99"/>
      <c r="NSL43" s="99"/>
      <c r="NSM43" s="99"/>
      <c r="NSN43" s="99"/>
      <c r="NSO43" s="99"/>
      <c r="NSP43" s="99"/>
      <c r="NSQ43" s="99"/>
      <c r="NSR43" s="99"/>
      <c r="NSS43" s="99"/>
      <c r="NST43" s="99"/>
      <c r="NSU43" s="99"/>
      <c r="NSV43" s="99"/>
      <c r="NSW43" s="99"/>
      <c r="NSX43" s="99"/>
      <c r="NSY43" s="99"/>
      <c r="NSZ43" s="99"/>
      <c r="NTA43" s="99"/>
      <c r="NTB43" s="99"/>
      <c r="NTC43" s="99"/>
      <c r="NTD43" s="99"/>
      <c r="NTE43" s="99"/>
      <c r="NTF43" s="99"/>
      <c r="NTG43" s="99"/>
      <c r="NTH43" s="99"/>
      <c r="NTI43" s="99"/>
      <c r="NTJ43" s="99"/>
      <c r="NTK43" s="99"/>
      <c r="NTL43" s="99"/>
      <c r="NTM43" s="99"/>
      <c r="NTN43" s="99"/>
      <c r="NTO43" s="99"/>
      <c r="NTP43" s="99"/>
      <c r="NTQ43" s="99"/>
      <c r="NTR43" s="99"/>
      <c r="NTS43" s="99"/>
      <c r="NTT43" s="99"/>
      <c r="NTU43" s="99"/>
      <c r="NTV43" s="99"/>
      <c r="NTW43" s="99"/>
      <c r="NTX43" s="99"/>
      <c r="NTY43" s="99"/>
      <c r="NTZ43" s="99"/>
      <c r="NUA43" s="99"/>
      <c r="NUB43" s="99"/>
      <c r="NUC43" s="99"/>
      <c r="NUD43" s="99"/>
      <c r="NUE43" s="99"/>
      <c r="NUF43" s="99"/>
      <c r="NUG43" s="99"/>
      <c r="NUH43" s="99"/>
      <c r="NUI43" s="99"/>
      <c r="NUJ43" s="99"/>
      <c r="NUK43" s="99"/>
      <c r="NUL43" s="99"/>
      <c r="NUM43" s="99"/>
      <c r="NUN43" s="99"/>
      <c r="NUO43" s="99"/>
      <c r="NUP43" s="99"/>
      <c r="NUQ43" s="99"/>
      <c r="NUR43" s="99"/>
      <c r="NUS43" s="99"/>
      <c r="NUT43" s="99"/>
      <c r="NUU43" s="99"/>
      <c r="NUV43" s="99"/>
      <c r="NUW43" s="99"/>
      <c r="NUX43" s="99"/>
      <c r="NUY43" s="99"/>
      <c r="NUZ43" s="99"/>
      <c r="NVA43" s="99"/>
      <c r="NVB43" s="99"/>
      <c r="NVC43" s="99"/>
      <c r="NVD43" s="99"/>
      <c r="NVE43" s="99"/>
      <c r="NVF43" s="99"/>
      <c r="NVG43" s="99"/>
      <c r="NVH43" s="99"/>
      <c r="NVI43" s="99"/>
      <c r="NVJ43" s="99"/>
      <c r="NVK43" s="99"/>
      <c r="NVL43" s="99"/>
      <c r="NVM43" s="99"/>
      <c r="NVN43" s="99"/>
      <c r="NVO43" s="99"/>
      <c r="NVP43" s="99"/>
      <c r="NVQ43" s="99"/>
      <c r="NVR43" s="99"/>
      <c r="NVS43" s="99"/>
      <c r="NVT43" s="99"/>
      <c r="NVU43" s="99"/>
      <c r="NVV43" s="99"/>
      <c r="NVW43" s="99"/>
      <c r="NVX43" s="99"/>
      <c r="NVY43" s="99"/>
      <c r="NVZ43" s="99"/>
      <c r="NWA43" s="99"/>
      <c r="NWB43" s="99"/>
      <c r="NWC43" s="99"/>
      <c r="NWD43" s="99"/>
      <c r="NWE43" s="99"/>
      <c r="NWF43" s="99"/>
      <c r="NWG43" s="99"/>
      <c r="NWH43" s="99"/>
      <c r="NWI43" s="99"/>
      <c r="NWJ43" s="99"/>
      <c r="NWK43" s="99"/>
      <c r="NWL43" s="99"/>
      <c r="NWM43" s="99"/>
      <c r="NWN43" s="99"/>
      <c r="NWO43" s="99"/>
      <c r="NWP43" s="99"/>
      <c r="NWQ43" s="99"/>
      <c r="NWR43" s="99"/>
      <c r="NWS43" s="99"/>
      <c r="NWT43" s="99"/>
      <c r="NWU43" s="99"/>
      <c r="NWV43" s="99"/>
      <c r="NWW43" s="99"/>
      <c r="NWX43" s="99"/>
      <c r="NWY43" s="99"/>
      <c r="NWZ43" s="99"/>
      <c r="NXA43" s="99"/>
      <c r="NXB43" s="99"/>
      <c r="NXC43" s="99"/>
      <c r="NXD43" s="99"/>
      <c r="NXE43" s="99"/>
      <c r="NXF43" s="99"/>
      <c r="NXG43" s="99"/>
      <c r="NXH43" s="99"/>
      <c r="NXI43" s="99"/>
      <c r="NXJ43" s="99"/>
      <c r="NXK43" s="99"/>
      <c r="NXL43" s="99"/>
      <c r="NXM43" s="99"/>
      <c r="NXN43" s="99"/>
      <c r="NXO43" s="99"/>
      <c r="NXP43" s="99"/>
      <c r="NXQ43" s="99"/>
      <c r="NXR43" s="99"/>
      <c r="NXS43" s="99"/>
      <c r="NXT43" s="99"/>
      <c r="NXU43" s="99"/>
      <c r="NXV43" s="99"/>
      <c r="NXW43" s="99"/>
      <c r="NXX43" s="99"/>
      <c r="NXY43" s="99"/>
      <c r="NXZ43" s="99"/>
      <c r="NYA43" s="99"/>
      <c r="NYB43" s="99"/>
      <c r="NYC43" s="99"/>
      <c r="NYD43" s="99"/>
      <c r="NYE43" s="99"/>
      <c r="NYF43" s="99"/>
      <c r="NYG43" s="99"/>
      <c r="NYH43" s="99"/>
      <c r="NYI43" s="99"/>
      <c r="NYJ43" s="99"/>
      <c r="NYK43" s="99"/>
      <c r="NYL43" s="99"/>
      <c r="NYM43" s="99"/>
      <c r="NYN43" s="99"/>
      <c r="NYO43" s="99"/>
      <c r="NYP43" s="99"/>
      <c r="NYQ43" s="99"/>
      <c r="NYR43" s="99"/>
      <c r="NYS43" s="99"/>
      <c r="NYT43" s="99"/>
      <c r="NYU43" s="99"/>
      <c r="NYV43" s="99"/>
      <c r="NYW43" s="99"/>
      <c r="NYX43" s="99"/>
      <c r="NYY43" s="99"/>
      <c r="NYZ43" s="99"/>
      <c r="NZA43" s="99"/>
      <c r="NZB43" s="99"/>
      <c r="NZC43" s="99"/>
      <c r="NZD43" s="99"/>
      <c r="NZE43" s="99"/>
      <c r="NZF43" s="99"/>
      <c r="NZG43" s="99"/>
      <c r="NZH43" s="99"/>
      <c r="NZI43" s="99"/>
      <c r="NZJ43" s="99"/>
      <c r="NZK43" s="99"/>
      <c r="NZL43" s="99"/>
      <c r="NZM43" s="99"/>
      <c r="NZN43" s="99"/>
      <c r="NZO43" s="99"/>
      <c r="NZP43" s="99"/>
      <c r="NZQ43" s="99"/>
      <c r="NZR43" s="99"/>
      <c r="NZS43" s="99"/>
      <c r="NZT43" s="99"/>
      <c r="NZU43" s="99"/>
      <c r="NZV43" s="99"/>
      <c r="NZW43" s="99"/>
      <c r="NZX43" s="99"/>
      <c r="NZY43" s="99"/>
      <c r="NZZ43" s="99"/>
      <c r="OAA43" s="99"/>
      <c r="OAB43" s="99"/>
      <c r="OAC43" s="99"/>
      <c r="OAD43" s="99"/>
      <c r="OAE43" s="99"/>
      <c r="OAF43" s="99"/>
      <c r="OAG43" s="99"/>
      <c r="OAH43" s="99"/>
      <c r="OAI43" s="99"/>
      <c r="OAJ43" s="99"/>
      <c r="OAK43" s="99"/>
      <c r="OAL43" s="99"/>
      <c r="OAM43" s="99"/>
      <c r="OAN43" s="99"/>
      <c r="OAO43" s="99"/>
      <c r="OAP43" s="99"/>
      <c r="OAQ43" s="99"/>
      <c r="OAR43" s="99"/>
      <c r="OAS43" s="99"/>
      <c r="OAT43" s="99"/>
      <c r="OAU43" s="99"/>
      <c r="OAV43" s="99"/>
      <c r="OAW43" s="99"/>
      <c r="OAX43" s="99"/>
      <c r="OAY43" s="99"/>
      <c r="OAZ43" s="99"/>
      <c r="OBA43" s="99"/>
      <c r="OBB43" s="99"/>
      <c r="OBC43" s="99"/>
      <c r="OBD43" s="99"/>
      <c r="OBE43" s="99"/>
      <c r="OBF43" s="99"/>
      <c r="OBG43" s="99"/>
      <c r="OBH43" s="99"/>
      <c r="OBI43" s="99"/>
      <c r="OBJ43" s="99"/>
      <c r="OBK43" s="99"/>
      <c r="OBL43" s="99"/>
      <c r="OBM43" s="99"/>
      <c r="OBN43" s="99"/>
      <c r="OBO43" s="99"/>
      <c r="OBP43" s="99"/>
      <c r="OBQ43" s="99"/>
      <c r="OBR43" s="99"/>
      <c r="OBS43" s="99"/>
      <c r="OBT43" s="99"/>
      <c r="OBU43" s="99"/>
      <c r="OBV43" s="99"/>
      <c r="OBW43" s="99"/>
      <c r="OBX43" s="99"/>
      <c r="OBY43" s="99"/>
      <c r="OBZ43" s="99"/>
      <c r="OCA43" s="99"/>
      <c r="OCB43" s="99"/>
      <c r="OCC43" s="99"/>
      <c r="OCD43" s="99"/>
      <c r="OCE43" s="99"/>
      <c r="OCF43" s="99"/>
      <c r="OCG43" s="99"/>
      <c r="OCH43" s="99"/>
      <c r="OCI43" s="99"/>
      <c r="OCJ43" s="99"/>
      <c r="OCK43" s="99"/>
      <c r="OCL43" s="99"/>
      <c r="OCM43" s="99"/>
      <c r="OCN43" s="99"/>
      <c r="OCO43" s="99"/>
      <c r="OCP43" s="99"/>
      <c r="OCQ43" s="99"/>
      <c r="OCR43" s="99"/>
      <c r="OCS43" s="99"/>
      <c r="OCT43" s="99"/>
      <c r="OCU43" s="99"/>
      <c r="OCV43" s="99"/>
      <c r="OCW43" s="99"/>
      <c r="OCX43" s="99"/>
      <c r="OCY43" s="99"/>
      <c r="OCZ43" s="99"/>
      <c r="ODA43" s="99"/>
      <c r="ODB43" s="99"/>
      <c r="ODC43" s="99"/>
      <c r="ODD43" s="99"/>
      <c r="ODE43" s="99"/>
      <c r="ODF43" s="99"/>
      <c r="ODG43" s="99"/>
      <c r="ODH43" s="99"/>
      <c r="ODI43" s="99"/>
      <c r="ODJ43" s="99"/>
      <c r="ODK43" s="99"/>
      <c r="ODL43" s="99"/>
      <c r="ODM43" s="99"/>
      <c r="ODN43" s="99"/>
      <c r="ODO43" s="99"/>
      <c r="ODP43" s="99"/>
      <c r="ODQ43" s="99"/>
      <c r="ODR43" s="99"/>
      <c r="ODS43" s="99"/>
      <c r="ODT43" s="99"/>
      <c r="ODU43" s="99"/>
      <c r="ODV43" s="99"/>
      <c r="ODW43" s="99"/>
      <c r="ODX43" s="99"/>
      <c r="ODY43" s="99"/>
      <c r="ODZ43" s="99"/>
      <c r="OEA43" s="99"/>
      <c r="OEB43" s="99"/>
      <c r="OEC43" s="99"/>
      <c r="OED43" s="99"/>
      <c r="OEE43" s="99"/>
      <c r="OEF43" s="99"/>
      <c r="OEG43" s="99"/>
      <c r="OEH43" s="99"/>
      <c r="OEI43" s="99"/>
      <c r="OEJ43" s="99"/>
      <c r="OEK43" s="99"/>
      <c r="OEL43" s="99"/>
      <c r="OEM43" s="99"/>
      <c r="OEN43" s="99"/>
      <c r="OEO43" s="99"/>
      <c r="OEP43" s="99"/>
      <c r="OEQ43" s="99"/>
      <c r="OER43" s="99"/>
      <c r="OES43" s="99"/>
      <c r="OET43" s="99"/>
      <c r="OEU43" s="99"/>
      <c r="OEV43" s="99"/>
      <c r="OEW43" s="99"/>
      <c r="OEX43" s="99"/>
      <c r="OEY43" s="99"/>
      <c r="OEZ43" s="99"/>
      <c r="OFA43" s="99"/>
      <c r="OFB43" s="99"/>
      <c r="OFC43" s="99"/>
      <c r="OFD43" s="99"/>
      <c r="OFE43" s="99"/>
      <c r="OFF43" s="99"/>
      <c r="OFG43" s="99"/>
      <c r="OFH43" s="99"/>
      <c r="OFI43" s="99"/>
      <c r="OFJ43" s="99"/>
      <c r="OFK43" s="99"/>
      <c r="OFL43" s="99"/>
      <c r="OFM43" s="99"/>
      <c r="OFN43" s="99"/>
      <c r="OFO43" s="99"/>
      <c r="OFP43" s="99"/>
      <c r="OFQ43" s="99"/>
      <c r="OFR43" s="99"/>
      <c r="OFS43" s="99"/>
      <c r="OFT43" s="99"/>
      <c r="OFU43" s="99"/>
      <c r="OFV43" s="99"/>
      <c r="OFW43" s="99"/>
      <c r="OFX43" s="99"/>
      <c r="OFY43" s="99"/>
      <c r="OFZ43" s="99"/>
      <c r="OGA43" s="99"/>
      <c r="OGB43" s="99"/>
      <c r="OGC43" s="99"/>
      <c r="OGD43" s="99"/>
      <c r="OGE43" s="99"/>
      <c r="OGF43" s="99"/>
      <c r="OGG43" s="99"/>
      <c r="OGH43" s="99"/>
      <c r="OGI43" s="99"/>
      <c r="OGJ43" s="99"/>
      <c r="OGK43" s="99"/>
      <c r="OGL43" s="99"/>
      <c r="OGM43" s="99"/>
      <c r="OGN43" s="99"/>
      <c r="OGO43" s="99"/>
      <c r="OGP43" s="99"/>
      <c r="OGQ43" s="99"/>
      <c r="OGR43" s="99"/>
      <c r="OGS43" s="99"/>
      <c r="OGT43" s="99"/>
      <c r="OGU43" s="99"/>
      <c r="OGV43" s="99"/>
      <c r="OGW43" s="99"/>
      <c r="OGX43" s="99"/>
      <c r="OGY43" s="99"/>
      <c r="OGZ43" s="99"/>
      <c r="OHA43" s="99"/>
      <c r="OHB43" s="99"/>
      <c r="OHC43" s="99"/>
      <c r="OHD43" s="99"/>
      <c r="OHE43" s="99"/>
      <c r="OHF43" s="99"/>
      <c r="OHG43" s="99"/>
      <c r="OHH43" s="99"/>
      <c r="OHI43" s="99"/>
      <c r="OHJ43" s="99"/>
      <c r="OHK43" s="99"/>
      <c r="OHL43" s="99"/>
      <c r="OHM43" s="99"/>
      <c r="OHN43" s="99"/>
      <c r="OHO43" s="99"/>
      <c r="OHP43" s="99"/>
      <c r="OHQ43" s="99"/>
      <c r="OHR43" s="99"/>
      <c r="OHS43" s="99"/>
      <c r="OHT43" s="99"/>
      <c r="OHU43" s="99"/>
      <c r="OHV43" s="99"/>
      <c r="OHW43" s="99"/>
      <c r="OHX43" s="99"/>
      <c r="OHY43" s="99"/>
      <c r="OHZ43" s="99"/>
      <c r="OIA43" s="99"/>
      <c r="OIB43" s="99"/>
      <c r="OIC43" s="99"/>
      <c r="OID43" s="99"/>
      <c r="OIE43" s="99"/>
      <c r="OIF43" s="99"/>
      <c r="OIG43" s="99"/>
      <c r="OIH43" s="99"/>
      <c r="OII43" s="99"/>
      <c r="OIJ43" s="99"/>
      <c r="OIK43" s="99"/>
      <c r="OIL43" s="99"/>
      <c r="OIM43" s="99"/>
      <c r="OIN43" s="99"/>
      <c r="OIO43" s="99"/>
      <c r="OIP43" s="99"/>
      <c r="OIQ43" s="99"/>
      <c r="OIR43" s="99"/>
      <c r="OIS43" s="99"/>
      <c r="OIT43" s="99"/>
      <c r="OIU43" s="99"/>
      <c r="OIV43" s="99"/>
      <c r="OIW43" s="99"/>
      <c r="OIX43" s="99"/>
      <c r="OIY43" s="99"/>
      <c r="OIZ43" s="99"/>
      <c r="OJA43" s="99"/>
      <c r="OJB43" s="99"/>
      <c r="OJC43" s="99"/>
      <c r="OJD43" s="99"/>
      <c r="OJE43" s="99"/>
      <c r="OJF43" s="99"/>
      <c r="OJG43" s="99"/>
      <c r="OJH43" s="99"/>
      <c r="OJI43" s="99"/>
      <c r="OJJ43" s="99"/>
      <c r="OJK43" s="99"/>
      <c r="OJL43" s="99"/>
      <c r="OJM43" s="99"/>
      <c r="OJN43" s="99"/>
      <c r="OJO43" s="99"/>
      <c r="OJP43" s="99"/>
      <c r="OJQ43" s="99"/>
      <c r="OJR43" s="99"/>
      <c r="OJS43" s="99"/>
      <c r="OJT43" s="99"/>
      <c r="OJU43" s="99"/>
      <c r="OJV43" s="99"/>
      <c r="OJW43" s="99"/>
      <c r="OJX43" s="99"/>
      <c r="OJY43" s="99"/>
      <c r="OJZ43" s="99"/>
      <c r="OKA43" s="99"/>
      <c r="OKB43" s="99"/>
      <c r="OKC43" s="99"/>
      <c r="OKD43" s="99"/>
      <c r="OKE43" s="99"/>
      <c r="OKF43" s="99"/>
      <c r="OKG43" s="99"/>
      <c r="OKH43" s="99"/>
      <c r="OKI43" s="99"/>
      <c r="OKJ43" s="99"/>
      <c r="OKK43" s="99"/>
      <c r="OKL43" s="99"/>
      <c r="OKM43" s="99"/>
      <c r="OKN43" s="99"/>
      <c r="OKO43" s="99"/>
      <c r="OKP43" s="99"/>
      <c r="OKQ43" s="99"/>
      <c r="OKR43" s="99"/>
      <c r="OKS43" s="99"/>
      <c r="OKT43" s="99"/>
      <c r="OKU43" s="99"/>
      <c r="OKV43" s="99"/>
      <c r="OKW43" s="99"/>
      <c r="OKX43" s="99"/>
      <c r="OKY43" s="99"/>
      <c r="OKZ43" s="99"/>
      <c r="OLA43" s="99"/>
      <c r="OLB43" s="99"/>
      <c r="OLC43" s="99"/>
      <c r="OLD43" s="99"/>
      <c r="OLE43" s="99"/>
      <c r="OLF43" s="99"/>
      <c r="OLG43" s="99"/>
      <c r="OLH43" s="99"/>
      <c r="OLI43" s="99"/>
      <c r="OLJ43" s="99"/>
      <c r="OLK43" s="99"/>
      <c r="OLL43" s="99"/>
      <c r="OLM43" s="99"/>
      <c r="OLN43" s="99"/>
      <c r="OLO43" s="99"/>
      <c r="OLP43" s="99"/>
      <c r="OLQ43" s="99"/>
      <c r="OLR43" s="99"/>
      <c r="OLS43" s="99"/>
      <c r="OLT43" s="99"/>
      <c r="OLU43" s="99"/>
      <c r="OLV43" s="99"/>
      <c r="OLW43" s="99"/>
      <c r="OLX43" s="99"/>
      <c r="OLY43" s="99"/>
      <c r="OLZ43" s="99"/>
      <c r="OMA43" s="99"/>
      <c r="OMB43" s="99"/>
      <c r="OMC43" s="99"/>
      <c r="OMD43" s="99"/>
      <c r="OME43" s="99"/>
      <c r="OMF43" s="99"/>
      <c r="OMG43" s="99"/>
      <c r="OMH43" s="99"/>
      <c r="OMI43" s="99"/>
      <c r="OMJ43" s="99"/>
      <c r="OMK43" s="99"/>
      <c r="OML43" s="99"/>
      <c r="OMM43" s="99"/>
      <c r="OMN43" s="99"/>
      <c r="OMO43" s="99"/>
      <c r="OMP43" s="99"/>
      <c r="OMQ43" s="99"/>
      <c r="OMR43" s="99"/>
      <c r="OMS43" s="99"/>
      <c r="OMT43" s="99"/>
      <c r="OMU43" s="99"/>
      <c r="OMV43" s="99"/>
      <c r="OMW43" s="99"/>
      <c r="OMX43" s="99"/>
      <c r="OMY43" s="99"/>
      <c r="OMZ43" s="99"/>
      <c r="ONA43" s="99"/>
      <c r="ONB43" s="99"/>
      <c r="ONC43" s="99"/>
      <c r="OND43" s="99"/>
      <c r="ONE43" s="99"/>
      <c r="ONF43" s="99"/>
      <c r="ONG43" s="99"/>
      <c r="ONH43" s="99"/>
      <c r="ONI43" s="99"/>
      <c r="ONJ43" s="99"/>
      <c r="ONK43" s="99"/>
      <c r="ONL43" s="99"/>
      <c r="ONM43" s="99"/>
      <c r="ONN43" s="99"/>
      <c r="ONO43" s="99"/>
      <c r="ONP43" s="99"/>
      <c r="ONQ43" s="99"/>
      <c r="ONR43" s="99"/>
      <c r="ONS43" s="99"/>
      <c r="ONT43" s="99"/>
      <c r="ONU43" s="99"/>
      <c r="ONV43" s="99"/>
      <c r="ONW43" s="99"/>
      <c r="ONX43" s="99"/>
      <c r="ONY43" s="99"/>
      <c r="ONZ43" s="99"/>
      <c r="OOA43" s="99"/>
      <c r="OOB43" s="99"/>
      <c r="OOC43" s="99"/>
      <c r="OOD43" s="99"/>
      <c r="OOE43" s="99"/>
      <c r="OOF43" s="99"/>
      <c r="OOG43" s="99"/>
      <c r="OOH43" s="99"/>
      <c r="OOI43" s="99"/>
      <c r="OOJ43" s="99"/>
      <c r="OOK43" s="99"/>
      <c r="OOL43" s="99"/>
      <c r="OOM43" s="99"/>
      <c r="OON43" s="99"/>
      <c r="OOO43" s="99"/>
      <c r="OOP43" s="99"/>
      <c r="OOQ43" s="99"/>
      <c r="OOR43" s="99"/>
      <c r="OOS43" s="99"/>
      <c r="OOT43" s="99"/>
      <c r="OOU43" s="99"/>
      <c r="OOV43" s="99"/>
      <c r="OOW43" s="99"/>
      <c r="OOX43" s="99"/>
      <c r="OOY43" s="99"/>
      <c r="OOZ43" s="99"/>
      <c r="OPA43" s="99"/>
      <c r="OPB43" s="99"/>
      <c r="OPC43" s="99"/>
      <c r="OPD43" s="99"/>
      <c r="OPE43" s="99"/>
      <c r="OPF43" s="99"/>
      <c r="OPG43" s="99"/>
      <c r="OPH43" s="99"/>
      <c r="OPI43" s="99"/>
      <c r="OPJ43" s="99"/>
      <c r="OPK43" s="99"/>
      <c r="OPL43" s="99"/>
      <c r="OPM43" s="99"/>
      <c r="OPN43" s="99"/>
      <c r="OPO43" s="99"/>
      <c r="OPP43" s="99"/>
      <c r="OPQ43" s="99"/>
      <c r="OPR43" s="99"/>
      <c r="OPS43" s="99"/>
      <c r="OPT43" s="99"/>
      <c r="OPU43" s="99"/>
      <c r="OPV43" s="99"/>
      <c r="OPW43" s="99"/>
      <c r="OPX43" s="99"/>
      <c r="OPY43" s="99"/>
      <c r="OPZ43" s="99"/>
      <c r="OQA43" s="99"/>
      <c r="OQB43" s="99"/>
      <c r="OQC43" s="99"/>
      <c r="OQD43" s="99"/>
      <c r="OQE43" s="99"/>
      <c r="OQF43" s="99"/>
      <c r="OQG43" s="99"/>
      <c r="OQH43" s="99"/>
      <c r="OQI43" s="99"/>
      <c r="OQJ43" s="99"/>
      <c r="OQK43" s="99"/>
      <c r="OQL43" s="99"/>
      <c r="OQM43" s="99"/>
      <c r="OQN43" s="99"/>
      <c r="OQO43" s="99"/>
      <c r="OQP43" s="99"/>
      <c r="OQQ43" s="99"/>
      <c r="OQR43" s="99"/>
      <c r="OQS43" s="99"/>
      <c r="OQT43" s="99"/>
      <c r="OQU43" s="99"/>
      <c r="OQV43" s="99"/>
      <c r="OQW43" s="99"/>
      <c r="OQX43" s="99"/>
      <c r="OQY43" s="99"/>
      <c r="OQZ43" s="99"/>
      <c r="ORA43" s="99"/>
      <c r="ORB43" s="99"/>
      <c r="ORC43" s="99"/>
      <c r="ORD43" s="99"/>
      <c r="ORE43" s="99"/>
      <c r="ORF43" s="99"/>
      <c r="ORG43" s="99"/>
      <c r="ORH43" s="99"/>
      <c r="ORI43" s="99"/>
      <c r="ORJ43" s="99"/>
      <c r="ORK43" s="99"/>
      <c r="ORL43" s="99"/>
      <c r="ORM43" s="99"/>
      <c r="ORN43" s="99"/>
      <c r="ORO43" s="99"/>
      <c r="ORP43" s="99"/>
      <c r="ORQ43" s="99"/>
      <c r="ORR43" s="99"/>
      <c r="ORS43" s="99"/>
      <c r="ORT43" s="99"/>
      <c r="ORU43" s="99"/>
      <c r="ORV43" s="99"/>
      <c r="ORW43" s="99"/>
      <c r="ORX43" s="99"/>
      <c r="ORY43" s="99"/>
      <c r="ORZ43" s="99"/>
      <c r="OSA43" s="99"/>
      <c r="OSB43" s="99"/>
      <c r="OSC43" s="99"/>
      <c r="OSD43" s="99"/>
      <c r="OSE43" s="99"/>
      <c r="OSF43" s="99"/>
      <c r="OSG43" s="99"/>
      <c r="OSH43" s="99"/>
      <c r="OSI43" s="99"/>
      <c r="OSJ43" s="99"/>
      <c r="OSK43" s="99"/>
      <c r="OSL43" s="99"/>
      <c r="OSM43" s="99"/>
      <c r="OSN43" s="99"/>
      <c r="OSO43" s="99"/>
      <c r="OSP43" s="99"/>
      <c r="OSQ43" s="99"/>
      <c r="OSR43" s="99"/>
      <c r="OSS43" s="99"/>
      <c r="OST43" s="99"/>
      <c r="OSU43" s="99"/>
      <c r="OSV43" s="99"/>
      <c r="OSW43" s="99"/>
      <c r="OSX43" s="99"/>
      <c r="OSY43" s="99"/>
      <c r="OSZ43" s="99"/>
      <c r="OTA43" s="99"/>
      <c r="OTB43" s="99"/>
      <c r="OTC43" s="99"/>
      <c r="OTD43" s="99"/>
      <c r="OTE43" s="99"/>
      <c r="OTF43" s="99"/>
      <c r="OTG43" s="99"/>
      <c r="OTH43" s="99"/>
      <c r="OTI43" s="99"/>
      <c r="OTJ43" s="99"/>
      <c r="OTK43" s="99"/>
      <c r="OTL43" s="99"/>
      <c r="OTM43" s="99"/>
      <c r="OTN43" s="99"/>
      <c r="OTO43" s="99"/>
      <c r="OTP43" s="99"/>
      <c r="OTQ43" s="99"/>
      <c r="OTR43" s="99"/>
      <c r="OTS43" s="99"/>
      <c r="OTT43" s="99"/>
      <c r="OTU43" s="99"/>
      <c r="OTV43" s="99"/>
      <c r="OTW43" s="99"/>
      <c r="OTX43" s="99"/>
      <c r="OTY43" s="99"/>
      <c r="OTZ43" s="99"/>
      <c r="OUA43" s="99"/>
      <c r="OUB43" s="99"/>
      <c r="OUC43" s="99"/>
      <c r="OUD43" s="99"/>
      <c r="OUE43" s="99"/>
      <c r="OUF43" s="99"/>
      <c r="OUG43" s="99"/>
      <c r="OUH43" s="99"/>
      <c r="OUI43" s="99"/>
      <c r="OUJ43" s="99"/>
      <c r="OUK43" s="99"/>
      <c r="OUL43" s="99"/>
      <c r="OUM43" s="99"/>
      <c r="OUN43" s="99"/>
      <c r="OUO43" s="99"/>
      <c r="OUP43" s="99"/>
      <c r="OUQ43" s="99"/>
      <c r="OUR43" s="99"/>
      <c r="OUS43" s="99"/>
      <c r="OUT43" s="99"/>
      <c r="OUU43" s="99"/>
      <c r="OUV43" s="99"/>
      <c r="OUW43" s="99"/>
      <c r="OUX43" s="99"/>
      <c r="OUY43" s="99"/>
      <c r="OUZ43" s="99"/>
      <c r="OVA43" s="99"/>
      <c r="OVB43" s="99"/>
      <c r="OVC43" s="99"/>
      <c r="OVD43" s="99"/>
      <c r="OVE43" s="99"/>
      <c r="OVF43" s="99"/>
      <c r="OVG43" s="99"/>
      <c r="OVH43" s="99"/>
      <c r="OVI43" s="99"/>
      <c r="OVJ43" s="99"/>
      <c r="OVK43" s="99"/>
      <c r="OVL43" s="99"/>
      <c r="OVM43" s="99"/>
      <c r="OVN43" s="99"/>
      <c r="OVO43" s="99"/>
      <c r="OVP43" s="99"/>
      <c r="OVQ43" s="99"/>
      <c r="OVR43" s="99"/>
      <c r="OVS43" s="99"/>
      <c r="OVT43" s="99"/>
      <c r="OVU43" s="99"/>
      <c r="OVV43" s="99"/>
      <c r="OVW43" s="99"/>
      <c r="OVX43" s="99"/>
      <c r="OVY43" s="99"/>
      <c r="OVZ43" s="99"/>
      <c r="OWA43" s="99"/>
      <c r="OWB43" s="99"/>
      <c r="OWC43" s="99"/>
      <c r="OWD43" s="99"/>
      <c r="OWE43" s="99"/>
      <c r="OWF43" s="99"/>
      <c r="OWG43" s="99"/>
      <c r="OWH43" s="99"/>
      <c r="OWI43" s="99"/>
      <c r="OWJ43" s="99"/>
      <c r="OWK43" s="99"/>
      <c r="OWL43" s="99"/>
      <c r="OWM43" s="99"/>
      <c r="OWN43" s="99"/>
      <c r="OWO43" s="99"/>
      <c r="OWP43" s="99"/>
      <c r="OWQ43" s="99"/>
      <c r="OWR43" s="99"/>
      <c r="OWS43" s="99"/>
      <c r="OWT43" s="99"/>
      <c r="OWU43" s="99"/>
      <c r="OWV43" s="99"/>
      <c r="OWW43" s="99"/>
      <c r="OWX43" s="99"/>
      <c r="OWY43" s="99"/>
      <c r="OWZ43" s="99"/>
      <c r="OXA43" s="99"/>
      <c r="OXB43" s="99"/>
      <c r="OXC43" s="99"/>
      <c r="OXD43" s="99"/>
      <c r="OXE43" s="99"/>
      <c r="OXF43" s="99"/>
      <c r="OXG43" s="99"/>
      <c r="OXH43" s="99"/>
      <c r="OXI43" s="99"/>
      <c r="OXJ43" s="99"/>
      <c r="OXK43" s="99"/>
      <c r="OXL43" s="99"/>
      <c r="OXM43" s="99"/>
      <c r="OXN43" s="99"/>
      <c r="OXO43" s="99"/>
      <c r="OXP43" s="99"/>
      <c r="OXQ43" s="99"/>
      <c r="OXR43" s="99"/>
      <c r="OXS43" s="99"/>
      <c r="OXT43" s="99"/>
      <c r="OXU43" s="99"/>
      <c r="OXV43" s="99"/>
      <c r="OXW43" s="99"/>
      <c r="OXX43" s="99"/>
      <c r="OXY43" s="99"/>
      <c r="OXZ43" s="99"/>
      <c r="OYA43" s="99"/>
      <c r="OYB43" s="99"/>
      <c r="OYC43" s="99"/>
      <c r="OYD43" s="99"/>
      <c r="OYE43" s="99"/>
      <c r="OYF43" s="99"/>
      <c r="OYG43" s="99"/>
      <c r="OYH43" s="99"/>
      <c r="OYI43" s="99"/>
      <c r="OYJ43" s="99"/>
      <c r="OYK43" s="99"/>
      <c r="OYL43" s="99"/>
      <c r="OYM43" s="99"/>
      <c r="OYN43" s="99"/>
      <c r="OYO43" s="99"/>
      <c r="OYP43" s="99"/>
      <c r="OYQ43" s="99"/>
      <c r="OYR43" s="99"/>
      <c r="OYS43" s="99"/>
      <c r="OYT43" s="99"/>
      <c r="OYU43" s="99"/>
      <c r="OYV43" s="99"/>
      <c r="OYW43" s="99"/>
      <c r="OYX43" s="99"/>
      <c r="OYY43" s="99"/>
      <c r="OYZ43" s="99"/>
      <c r="OZA43" s="99"/>
      <c r="OZB43" s="99"/>
      <c r="OZC43" s="99"/>
      <c r="OZD43" s="99"/>
      <c r="OZE43" s="99"/>
      <c r="OZF43" s="99"/>
      <c r="OZG43" s="99"/>
      <c r="OZH43" s="99"/>
      <c r="OZI43" s="99"/>
      <c r="OZJ43" s="99"/>
      <c r="OZK43" s="99"/>
      <c r="OZL43" s="99"/>
      <c r="OZM43" s="99"/>
      <c r="OZN43" s="99"/>
      <c r="OZO43" s="99"/>
      <c r="OZP43" s="99"/>
      <c r="OZQ43" s="99"/>
      <c r="OZR43" s="99"/>
      <c r="OZS43" s="99"/>
      <c r="OZT43" s="99"/>
      <c r="OZU43" s="99"/>
      <c r="OZV43" s="99"/>
      <c r="OZW43" s="99"/>
      <c r="OZX43" s="99"/>
      <c r="OZY43" s="99"/>
      <c r="OZZ43" s="99"/>
      <c r="PAA43" s="99"/>
      <c r="PAB43" s="99"/>
      <c r="PAC43" s="99"/>
      <c r="PAD43" s="99"/>
      <c r="PAE43" s="99"/>
      <c r="PAF43" s="99"/>
      <c r="PAG43" s="99"/>
      <c r="PAH43" s="99"/>
      <c r="PAI43" s="99"/>
      <c r="PAJ43" s="99"/>
      <c r="PAK43" s="99"/>
      <c r="PAL43" s="99"/>
      <c r="PAM43" s="99"/>
      <c r="PAN43" s="99"/>
      <c r="PAO43" s="99"/>
      <c r="PAP43" s="99"/>
      <c r="PAQ43" s="99"/>
      <c r="PAR43" s="99"/>
      <c r="PAS43" s="99"/>
      <c r="PAT43" s="99"/>
      <c r="PAU43" s="99"/>
      <c r="PAV43" s="99"/>
      <c r="PAW43" s="99"/>
      <c r="PAX43" s="99"/>
      <c r="PAY43" s="99"/>
      <c r="PAZ43" s="99"/>
      <c r="PBA43" s="99"/>
      <c r="PBB43" s="99"/>
      <c r="PBC43" s="99"/>
      <c r="PBD43" s="99"/>
      <c r="PBE43" s="99"/>
      <c r="PBF43" s="99"/>
      <c r="PBG43" s="99"/>
      <c r="PBH43" s="99"/>
      <c r="PBI43" s="99"/>
      <c r="PBJ43" s="99"/>
      <c r="PBK43" s="99"/>
      <c r="PBL43" s="99"/>
      <c r="PBM43" s="99"/>
      <c r="PBN43" s="99"/>
      <c r="PBO43" s="99"/>
      <c r="PBP43" s="99"/>
      <c r="PBQ43" s="99"/>
      <c r="PBR43" s="99"/>
      <c r="PBS43" s="99"/>
      <c r="PBT43" s="99"/>
      <c r="PBU43" s="99"/>
      <c r="PBV43" s="99"/>
      <c r="PBW43" s="99"/>
      <c r="PBX43" s="99"/>
      <c r="PBY43" s="99"/>
      <c r="PBZ43" s="99"/>
      <c r="PCA43" s="99"/>
      <c r="PCB43" s="99"/>
      <c r="PCC43" s="99"/>
      <c r="PCD43" s="99"/>
      <c r="PCE43" s="99"/>
      <c r="PCF43" s="99"/>
      <c r="PCG43" s="99"/>
      <c r="PCH43" s="99"/>
      <c r="PCI43" s="99"/>
      <c r="PCJ43" s="99"/>
      <c r="PCK43" s="99"/>
      <c r="PCL43" s="99"/>
      <c r="PCM43" s="99"/>
      <c r="PCN43" s="99"/>
      <c r="PCO43" s="99"/>
      <c r="PCP43" s="99"/>
      <c r="PCQ43" s="99"/>
      <c r="PCR43" s="99"/>
      <c r="PCS43" s="99"/>
      <c r="PCT43" s="99"/>
      <c r="PCU43" s="99"/>
      <c r="PCV43" s="99"/>
      <c r="PCW43" s="99"/>
      <c r="PCX43" s="99"/>
      <c r="PCY43" s="99"/>
      <c r="PCZ43" s="99"/>
      <c r="PDA43" s="99"/>
      <c r="PDB43" s="99"/>
      <c r="PDC43" s="99"/>
      <c r="PDD43" s="99"/>
      <c r="PDE43" s="99"/>
      <c r="PDF43" s="99"/>
      <c r="PDG43" s="99"/>
      <c r="PDH43" s="99"/>
      <c r="PDI43" s="99"/>
      <c r="PDJ43" s="99"/>
      <c r="PDK43" s="99"/>
      <c r="PDL43" s="99"/>
      <c r="PDM43" s="99"/>
      <c r="PDN43" s="99"/>
      <c r="PDO43" s="99"/>
      <c r="PDP43" s="99"/>
      <c r="PDQ43" s="99"/>
      <c r="PDR43" s="99"/>
      <c r="PDS43" s="99"/>
      <c r="PDT43" s="99"/>
      <c r="PDU43" s="99"/>
      <c r="PDV43" s="99"/>
      <c r="PDW43" s="99"/>
      <c r="PDX43" s="99"/>
      <c r="PDY43" s="99"/>
      <c r="PDZ43" s="99"/>
      <c r="PEA43" s="99"/>
      <c r="PEB43" s="99"/>
      <c r="PEC43" s="99"/>
      <c r="PED43" s="99"/>
      <c r="PEE43" s="99"/>
      <c r="PEF43" s="99"/>
      <c r="PEG43" s="99"/>
      <c r="PEH43" s="99"/>
      <c r="PEI43" s="99"/>
      <c r="PEJ43" s="99"/>
      <c r="PEK43" s="99"/>
      <c r="PEL43" s="99"/>
      <c r="PEM43" s="99"/>
      <c r="PEN43" s="99"/>
      <c r="PEO43" s="99"/>
      <c r="PEP43" s="99"/>
      <c r="PEQ43" s="99"/>
      <c r="PER43" s="99"/>
      <c r="PES43" s="99"/>
      <c r="PET43" s="99"/>
      <c r="PEU43" s="99"/>
      <c r="PEV43" s="99"/>
      <c r="PEW43" s="99"/>
      <c r="PEX43" s="99"/>
      <c r="PEY43" s="99"/>
      <c r="PEZ43" s="99"/>
      <c r="PFA43" s="99"/>
      <c r="PFB43" s="99"/>
      <c r="PFC43" s="99"/>
      <c r="PFD43" s="99"/>
      <c r="PFE43" s="99"/>
      <c r="PFF43" s="99"/>
      <c r="PFG43" s="99"/>
      <c r="PFH43" s="99"/>
      <c r="PFI43" s="99"/>
      <c r="PFJ43" s="99"/>
      <c r="PFK43" s="99"/>
      <c r="PFL43" s="99"/>
      <c r="PFM43" s="99"/>
      <c r="PFN43" s="99"/>
      <c r="PFO43" s="99"/>
      <c r="PFP43" s="99"/>
      <c r="PFQ43" s="99"/>
      <c r="PFR43" s="99"/>
      <c r="PFS43" s="99"/>
      <c r="PFT43" s="99"/>
      <c r="PFU43" s="99"/>
      <c r="PFV43" s="99"/>
      <c r="PFW43" s="99"/>
      <c r="PFX43" s="99"/>
      <c r="PFY43" s="99"/>
      <c r="PFZ43" s="99"/>
      <c r="PGA43" s="99"/>
      <c r="PGB43" s="99"/>
      <c r="PGC43" s="99"/>
      <c r="PGD43" s="99"/>
      <c r="PGE43" s="99"/>
      <c r="PGF43" s="99"/>
      <c r="PGG43" s="99"/>
      <c r="PGH43" s="99"/>
      <c r="PGI43" s="99"/>
      <c r="PGJ43" s="99"/>
      <c r="PGK43" s="99"/>
      <c r="PGL43" s="99"/>
      <c r="PGM43" s="99"/>
      <c r="PGN43" s="99"/>
      <c r="PGO43" s="99"/>
      <c r="PGP43" s="99"/>
      <c r="PGQ43" s="99"/>
      <c r="PGR43" s="99"/>
      <c r="PGS43" s="99"/>
      <c r="PGT43" s="99"/>
      <c r="PGU43" s="99"/>
      <c r="PGV43" s="99"/>
      <c r="PGW43" s="99"/>
      <c r="PGX43" s="99"/>
      <c r="PGY43" s="99"/>
      <c r="PGZ43" s="99"/>
      <c r="PHA43" s="99"/>
      <c r="PHB43" s="99"/>
      <c r="PHC43" s="99"/>
      <c r="PHD43" s="99"/>
      <c r="PHE43" s="99"/>
      <c r="PHF43" s="99"/>
      <c r="PHG43" s="99"/>
      <c r="PHH43" s="99"/>
      <c r="PHI43" s="99"/>
      <c r="PHJ43" s="99"/>
      <c r="PHK43" s="99"/>
      <c r="PHL43" s="99"/>
      <c r="PHM43" s="99"/>
      <c r="PHN43" s="99"/>
      <c r="PHO43" s="99"/>
      <c r="PHP43" s="99"/>
      <c r="PHQ43" s="99"/>
      <c r="PHR43" s="99"/>
      <c r="PHS43" s="99"/>
      <c r="PHT43" s="99"/>
      <c r="PHU43" s="99"/>
      <c r="PHV43" s="99"/>
      <c r="PHW43" s="99"/>
      <c r="PHX43" s="99"/>
      <c r="PHY43" s="99"/>
      <c r="PHZ43" s="99"/>
      <c r="PIA43" s="99"/>
      <c r="PIB43" s="99"/>
      <c r="PIC43" s="99"/>
      <c r="PID43" s="99"/>
      <c r="PIE43" s="99"/>
      <c r="PIF43" s="99"/>
      <c r="PIG43" s="99"/>
      <c r="PIH43" s="99"/>
      <c r="PII43" s="99"/>
      <c r="PIJ43" s="99"/>
      <c r="PIK43" s="99"/>
      <c r="PIL43" s="99"/>
      <c r="PIM43" s="99"/>
      <c r="PIN43" s="99"/>
      <c r="PIO43" s="99"/>
      <c r="PIP43" s="99"/>
      <c r="PIQ43" s="99"/>
      <c r="PIR43" s="99"/>
      <c r="PIS43" s="99"/>
      <c r="PIT43" s="99"/>
      <c r="PIU43" s="99"/>
      <c r="PIV43" s="99"/>
      <c r="PIW43" s="99"/>
      <c r="PIX43" s="99"/>
      <c r="PIY43" s="99"/>
      <c r="PIZ43" s="99"/>
      <c r="PJA43" s="99"/>
      <c r="PJB43" s="99"/>
      <c r="PJC43" s="99"/>
      <c r="PJD43" s="99"/>
      <c r="PJE43" s="99"/>
      <c r="PJF43" s="99"/>
      <c r="PJG43" s="99"/>
      <c r="PJH43" s="99"/>
      <c r="PJI43" s="99"/>
      <c r="PJJ43" s="99"/>
      <c r="PJK43" s="99"/>
      <c r="PJL43" s="99"/>
      <c r="PJM43" s="99"/>
      <c r="PJN43" s="99"/>
      <c r="PJO43" s="99"/>
      <c r="PJP43" s="99"/>
      <c r="PJQ43" s="99"/>
      <c r="PJR43" s="99"/>
      <c r="PJS43" s="99"/>
      <c r="PJT43" s="99"/>
      <c r="PJU43" s="99"/>
      <c r="PJV43" s="99"/>
      <c r="PJW43" s="99"/>
      <c r="PJX43" s="99"/>
      <c r="PJY43" s="99"/>
      <c r="PJZ43" s="99"/>
      <c r="PKA43" s="99"/>
      <c r="PKB43" s="99"/>
      <c r="PKC43" s="99"/>
      <c r="PKD43" s="99"/>
      <c r="PKE43" s="99"/>
      <c r="PKF43" s="99"/>
      <c r="PKG43" s="99"/>
      <c r="PKH43" s="99"/>
      <c r="PKI43" s="99"/>
      <c r="PKJ43" s="99"/>
      <c r="PKK43" s="99"/>
      <c r="PKL43" s="99"/>
      <c r="PKM43" s="99"/>
      <c r="PKN43" s="99"/>
      <c r="PKO43" s="99"/>
      <c r="PKP43" s="99"/>
      <c r="PKQ43" s="99"/>
      <c r="PKR43" s="99"/>
      <c r="PKS43" s="99"/>
      <c r="PKT43" s="99"/>
      <c r="PKU43" s="99"/>
      <c r="PKV43" s="99"/>
      <c r="PKW43" s="99"/>
      <c r="PKX43" s="99"/>
      <c r="PKY43" s="99"/>
      <c r="PKZ43" s="99"/>
      <c r="PLA43" s="99"/>
      <c r="PLB43" s="99"/>
      <c r="PLC43" s="99"/>
      <c r="PLD43" s="99"/>
      <c r="PLE43" s="99"/>
      <c r="PLF43" s="99"/>
      <c r="PLG43" s="99"/>
      <c r="PLH43" s="99"/>
      <c r="PLI43" s="99"/>
      <c r="PLJ43" s="99"/>
      <c r="PLK43" s="99"/>
      <c r="PLL43" s="99"/>
      <c r="PLM43" s="99"/>
      <c r="PLN43" s="99"/>
      <c r="PLO43" s="99"/>
      <c r="PLP43" s="99"/>
      <c r="PLQ43" s="99"/>
      <c r="PLR43" s="99"/>
      <c r="PLS43" s="99"/>
      <c r="PLT43" s="99"/>
      <c r="PLU43" s="99"/>
      <c r="PLV43" s="99"/>
      <c r="PLW43" s="99"/>
      <c r="PLX43" s="99"/>
      <c r="PLY43" s="99"/>
      <c r="PLZ43" s="99"/>
      <c r="PMA43" s="99"/>
      <c r="PMB43" s="99"/>
      <c r="PMC43" s="99"/>
      <c r="PMD43" s="99"/>
      <c r="PME43" s="99"/>
      <c r="PMF43" s="99"/>
      <c r="PMG43" s="99"/>
      <c r="PMH43" s="99"/>
      <c r="PMI43" s="99"/>
      <c r="PMJ43" s="99"/>
      <c r="PMK43" s="99"/>
      <c r="PML43" s="99"/>
      <c r="PMM43" s="99"/>
      <c r="PMN43" s="99"/>
      <c r="PMO43" s="99"/>
      <c r="PMP43" s="99"/>
      <c r="PMQ43" s="99"/>
      <c r="PMR43" s="99"/>
      <c r="PMS43" s="99"/>
      <c r="PMT43" s="99"/>
      <c r="PMU43" s="99"/>
      <c r="PMV43" s="99"/>
      <c r="PMW43" s="99"/>
      <c r="PMX43" s="99"/>
      <c r="PMY43" s="99"/>
      <c r="PMZ43" s="99"/>
      <c r="PNA43" s="99"/>
      <c r="PNB43" s="99"/>
      <c r="PNC43" s="99"/>
      <c r="PND43" s="99"/>
      <c r="PNE43" s="99"/>
      <c r="PNF43" s="99"/>
      <c r="PNG43" s="99"/>
      <c r="PNH43" s="99"/>
      <c r="PNI43" s="99"/>
      <c r="PNJ43" s="99"/>
      <c r="PNK43" s="99"/>
      <c r="PNL43" s="99"/>
      <c r="PNM43" s="99"/>
      <c r="PNN43" s="99"/>
      <c r="PNO43" s="99"/>
      <c r="PNP43" s="99"/>
      <c r="PNQ43" s="99"/>
      <c r="PNR43" s="99"/>
      <c r="PNS43" s="99"/>
      <c r="PNT43" s="99"/>
      <c r="PNU43" s="99"/>
      <c r="PNV43" s="99"/>
      <c r="PNW43" s="99"/>
      <c r="PNX43" s="99"/>
      <c r="PNY43" s="99"/>
      <c r="PNZ43" s="99"/>
      <c r="POA43" s="99"/>
      <c r="POB43" s="99"/>
      <c r="POC43" s="99"/>
      <c r="POD43" s="99"/>
      <c r="POE43" s="99"/>
      <c r="POF43" s="99"/>
      <c r="POG43" s="99"/>
      <c r="POH43" s="99"/>
      <c r="POI43" s="99"/>
      <c r="POJ43" s="99"/>
      <c r="POK43" s="99"/>
      <c r="POL43" s="99"/>
      <c r="POM43" s="99"/>
      <c r="PON43" s="99"/>
      <c r="POO43" s="99"/>
      <c r="POP43" s="99"/>
      <c r="POQ43" s="99"/>
      <c r="POR43" s="99"/>
      <c r="POS43" s="99"/>
      <c r="POT43" s="99"/>
      <c r="POU43" s="99"/>
      <c r="POV43" s="99"/>
      <c r="POW43" s="99"/>
      <c r="POX43" s="99"/>
      <c r="POY43" s="99"/>
      <c r="POZ43" s="99"/>
      <c r="PPA43" s="99"/>
      <c r="PPB43" s="99"/>
      <c r="PPC43" s="99"/>
      <c r="PPD43" s="99"/>
      <c r="PPE43" s="99"/>
      <c r="PPF43" s="99"/>
      <c r="PPG43" s="99"/>
      <c r="PPH43" s="99"/>
      <c r="PPI43" s="99"/>
      <c r="PPJ43" s="99"/>
      <c r="PPK43" s="99"/>
      <c r="PPL43" s="99"/>
      <c r="PPM43" s="99"/>
      <c r="PPN43" s="99"/>
      <c r="PPO43" s="99"/>
      <c r="PPP43" s="99"/>
      <c r="PPQ43" s="99"/>
      <c r="PPR43" s="99"/>
      <c r="PPS43" s="99"/>
      <c r="PPT43" s="99"/>
      <c r="PPU43" s="99"/>
      <c r="PPV43" s="99"/>
      <c r="PPW43" s="99"/>
      <c r="PPX43" s="99"/>
      <c r="PPY43" s="99"/>
      <c r="PPZ43" s="99"/>
      <c r="PQA43" s="99"/>
      <c r="PQB43" s="99"/>
      <c r="PQC43" s="99"/>
      <c r="PQD43" s="99"/>
      <c r="PQE43" s="99"/>
      <c r="PQF43" s="99"/>
      <c r="PQG43" s="99"/>
      <c r="PQH43" s="99"/>
      <c r="PQI43" s="99"/>
      <c r="PQJ43" s="99"/>
      <c r="PQK43" s="99"/>
      <c r="PQL43" s="99"/>
      <c r="PQM43" s="99"/>
      <c r="PQN43" s="99"/>
      <c r="PQO43" s="99"/>
      <c r="PQP43" s="99"/>
      <c r="PQQ43" s="99"/>
      <c r="PQR43" s="99"/>
      <c r="PQS43" s="99"/>
      <c r="PQT43" s="99"/>
      <c r="PQU43" s="99"/>
      <c r="PQV43" s="99"/>
      <c r="PQW43" s="99"/>
      <c r="PQX43" s="99"/>
      <c r="PQY43" s="99"/>
      <c r="PQZ43" s="99"/>
      <c r="PRA43" s="99"/>
      <c r="PRB43" s="99"/>
      <c r="PRC43" s="99"/>
      <c r="PRD43" s="99"/>
      <c r="PRE43" s="99"/>
      <c r="PRF43" s="99"/>
      <c r="PRG43" s="99"/>
      <c r="PRH43" s="99"/>
      <c r="PRI43" s="99"/>
      <c r="PRJ43" s="99"/>
      <c r="PRK43" s="99"/>
      <c r="PRL43" s="99"/>
      <c r="PRM43" s="99"/>
      <c r="PRN43" s="99"/>
      <c r="PRO43" s="99"/>
      <c r="PRP43" s="99"/>
      <c r="PRQ43" s="99"/>
      <c r="PRR43" s="99"/>
      <c r="PRS43" s="99"/>
      <c r="PRT43" s="99"/>
      <c r="PRU43" s="99"/>
      <c r="PRV43" s="99"/>
      <c r="PRW43" s="99"/>
      <c r="PRX43" s="99"/>
      <c r="PRY43" s="99"/>
      <c r="PRZ43" s="99"/>
      <c r="PSA43" s="99"/>
      <c r="PSB43" s="99"/>
      <c r="PSC43" s="99"/>
      <c r="PSD43" s="99"/>
      <c r="PSE43" s="99"/>
      <c r="PSF43" s="99"/>
      <c r="PSG43" s="99"/>
      <c r="PSH43" s="99"/>
      <c r="PSI43" s="99"/>
      <c r="PSJ43" s="99"/>
      <c r="PSK43" s="99"/>
      <c r="PSL43" s="99"/>
      <c r="PSM43" s="99"/>
      <c r="PSN43" s="99"/>
      <c r="PSO43" s="99"/>
      <c r="PSP43" s="99"/>
      <c r="PSQ43" s="99"/>
      <c r="PSR43" s="99"/>
      <c r="PSS43" s="99"/>
      <c r="PST43" s="99"/>
      <c r="PSU43" s="99"/>
      <c r="PSV43" s="99"/>
      <c r="PSW43" s="99"/>
      <c r="PSX43" s="99"/>
      <c r="PSY43" s="99"/>
      <c r="PSZ43" s="99"/>
      <c r="PTA43" s="99"/>
      <c r="PTB43" s="99"/>
      <c r="PTC43" s="99"/>
      <c r="PTD43" s="99"/>
      <c r="PTE43" s="99"/>
      <c r="PTF43" s="99"/>
      <c r="PTG43" s="99"/>
      <c r="PTH43" s="99"/>
      <c r="PTI43" s="99"/>
      <c r="PTJ43" s="99"/>
      <c r="PTK43" s="99"/>
      <c r="PTL43" s="99"/>
      <c r="PTM43" s="99"/>
      <c r="PTN43" s="99"/>
      <c r="PTO43" s="99"/>
      <c r="PTP43" s="99"/>
      <c r="PTQ43" s="99"/>
      <c r="PTR43" s="99"/>
      <c r="PTS43" s="99"/>
      <c r="PTT43" s="99"/>
      <c r="PTU43" s="99"/>
      <c r="PTV43" s="99"/>
      <c r="PTW43" s="99"/>
      <c r="PTX43" s="99"/>
      <c r="PTY43" s="99"/>
      <c r="PTZ43" s="99"/>
      <c r="PUA43" s="99"/>
      <c r="PUB43" s="99"/>
      <c r="PUC43" s="99"/>
      <c r="PUD43" s="99"/>
      <c r="PUE43" s="99"/>
      <c r="PUF43" s="99"/>
      <c r="PUG43" s="99"/>
      <c r="PUH43" s="99"/>
      <c r="PUI43" s="99"/>
      <c r="PUJ43" s="99"/>
      <c r="PUK43" s="99"/>
      <c r="PUL43" s="99"/>
      <c r="PUM43" s="99"/>
      <c r="PUN43" s="99"/>
      <c r="PUO43" s="99"/>
      <c r="PUP43" s="99"/>
      <c r="PUQ43" s="99"/>
      <c r="PUR43" s="99"/>
      <c r="PUS43" s="99"/>
      <c r="PUT43" s="99"/>
      <c r="PUU43" s="99"/>
      <c r="PUV43" s="99"/>
      <c r="PUW43" s="99"/>
      <c r="PUX43" s="99"/>
      <c r="PUY43" s="99"/>
      <c r="PUZ43" s="99"/>
      <c r="PVA43" s="99"/>
      <c r="PVB43" s="99"/>
      <c r="PVC43" s="99"/>
      <c r="PVD43" s="99"/>
      <c r="PVE43" s="99"/>
      <c r="PVF43" s="99"/>
      <c r="PVG43" s="99"/>
      <c r="PVH43" s="99"/>
      <c r="PVI43" s="99"/>
      <c r="PVJ43" s="99"/>
      <c r="PVK43" s="99"/>
      <c r="PVL43" s="99"/>
      <c r="PVM43" s="99"/>
      <c r="PVN43" s="99"/>
      <c r="PVO43" s="99"/>
      <c r="PVP43" s="99"/>
      <c r="PVQ43" s="99"/>
      <c r="PVR43" s="99"/>
      <c r="PVS43" s="99"/>
      <c r="PVT43" s="99"/>
      <c r="PVU43" s="99"/>
      <c r="PVV43" s="99"/>
      <c r="PVW43" s="99"/>
      <c r="PVX43" s="99"/>
      <c r="PVY43" s="99"/>
      <c r="PVZ43" s="99"/>
      <c r="PWA43" s="99"/>
      <c r="PWB43" s="99"/>
      <c r="PWC43" s="99"/>
      <c r="PWD43" s="99"/>
      <c r="PWE43" s="99"/>
      <c r="PWF43" s="99"/>
      <c r="PWG43" s="99"/>
      <c r="PWH43" s="99"/>
      <c r="PWI43" s="99"/>
      <c r="PWJ43" s="99"/>
      <c r="PWK43" s="99"/>
      <c r="PWL43" s="99"/>
      <c r="PWM43" s="99"/>
      <c r="PWN43" s="99"/>
      <c r="PWO43" s="99"/>
      <c r="PWP43" s="99"/>
      <c r="PWQ43" s="99"/>
      <c r="PWR43" s="99"/>
      <c r="PWS43" s="99"/>
      <c r="PWT43" s="99"/>
      <c r="PWU43" s="99"/>
      <c r="PWV43" s="99"/>
      <c r="PWW43" s="99"/>
      <c r="PWX43" s="99"/>
      <c r="PWY43" s="99"/>
      <c r="PWZ43" s="99"/>
      <c r="PXA43" s="99"/>
      <c r="PXB43" s="99"/>
      <c r="PXC43" s="99"/>
      <c r="PXD43" s="99"/>
      <c r="PXE43" s="99"/>
      <c r="PXF43" s="99"/>
      <c r="PXG43" s="99"/>
      <c r="PXH43" s="99"/>
      <c r="PXI43" s="99"/>
      <c r="PXJ43" s="99"/>
      <c r="PXK43" s="99"/>
      <c r="PXL43" s="99"/>
      <c r="PXM43" s="99"/>
      <c r="PXN43" s="99"/>
      <c r="PXO43" s="99"/>
      <c r="PXP43" s="99"/>
      <c r="PXQ43" s="99"/>
      <c r="PXR43" s="99"/>
      <c r="PXS43" s="99"/>
      <c r="PXT43" s="99"/>
      <c r="PXU43" s="99"/>
      <c r="PXV43" s="99"/>
      <c r="PXW43" s="99"/>
      <c r="PXX43" s="99"/>
      <c r="PXY43" s="99"/>
      <c r="PXZ43" s="99"/>
      <c r="PYA43" s="99"/>
      <c r="PYB43" s="99"/>
      <c r="PYC43" s="99"/>
      <c r="PYD43" s="99"/>
      <c r="PYE43" s="99"/>
      <c r="PYF43" s="99"/>
      <c r="PYG43" s="99"/>
      <c r="PYH43" s="99"/>
      <c r="PYI43" s="99"/>
      <c r="PYJ43" s="99"/>
      <c r="PYK43" s="99"/>
      <c r="PYL43" s="99"/>
      <c r="PYM43" s="99"/>
      <c r="PYN43" s="99"/>
      <c r="PYO43" s="99"/>
      <c r="PYP43" s="99"/>
      <c r="PYQ43" s="99"/>
      <c r="PYR43" s="99"/>
      <c r="PYS43" s="99"/>
      <c r="PYT43" s="99"/>
      <c r="PYU43" s="99"/>
      <c r="PYV43" s="99"/>
      <c r="PYW43" s="99"/>
      <c r="PYX43" s="99"/>
      <c r="PYY43" s="99"/>
      <c r="PYZ43" s="99"/>
      <c r="PZA43" s="99"/>
      <c r="PZB43" s="99"/>
      <c r="PZC43" s="99"/>
      <c r="PZD43" s="99"/>
      <c r="PZE43" s="99"/>
      <c r="PZF43" s="99"/>
      <c r="PZG43" s="99"/>
      <c r="PZH43" s="99"/>
      <c r="PZI43" s="99"/>
      <c r="PZJ43" s="99"/>
      <c r="PZK43" s="99"/>
      <c r="PZL43" s="99"/>
      <c r="PZM43" s="99"/>
      <c r="PZN43" s="99"/>
      <c r="PZO43" s="99"/>
      <c r="PZP43" s="99"/>
      <c r="PZQ43" s="99"/>
      <c r="PZR43" s="99"/>
      <c r="PZS43" s="99"/>
      <c r="PZT43" s="99"/>
      <c r="PZU43" s="99"/>
      <c r="PZV43" s="99"/>
      <c r="PZW43" s="99"/>
      <c r="PZX43" s="99"/>
      <c r="PZY43" s="99"/>
      <c r="PZZ43" s="99"/>
      <c r="QAA43" s="99"/>
      <c r="QAB43" s="99"/>
      <c r="QAC43" s="99"/>
      <c r="QAD43" s="99"/>
      <c r="QAE43" s="99"/>
      <c r="QAF43" s="99"/>
      <c r="QAG43" s="99"/>
      <c r="QAH43" s="99"/>
      <c r="QAI43" s="99"/>
      <c r="QAJ43" s="99"/>
      <c r="QAK43" s="99"/>
      <c r="QAL43" s="99"/>
      <c r="QAM43" s="99"/>
      <c r="QAN43" s="99"/>
      <c r="QAO43" s="99"/>
      <c r="QAP43" s="99"/>
      <c r="QAQ43" s="99"/>
      <c r="QAR43" s="99"/>
      <c r="QAS43" s="99"/>
      <c r="QAT43" s="99"/>
      <c r="QAU43" s="99"/>
      <c r="QAV43" s="99"/>
      <c r="QAW43" s="99"/>
      <c r="QAX43" s="99"/>
      <c r="QAY43" s="99"/>
      <c r="QAZ43" s="99"/>
      <c r="QBA43" s="99"/>
      <c r="QBB43" s="99"/>
      <c r="QBC43" s="99"/>
      <c r="QBD43" s="99"/>
      <c r="QBE43" s="99"/>
      <c r="QBF43" s="99"/>
      <c r="QBG43" s="99"/>
      <c r="QBH43" s="99"/>
      <c r="QBI43" s="99"/>
      <c r="QBJ43" s="99"/>
      <c r="QBK43" s="99"/>
      <c r="QBL43" s="99"/>
      <c r="QBM43" s="99"/>
      <c r="QBN43" s="99"/>
      <c r="QBO43" s="99"/>
      <c r="QBP43" s="99"/>
      <c r="QBQ43" s="99"/>
      <c r="QBR43" s="99"/>
      <c r="QBS43" s="99"/>
      <c r="QBT43" s="99"/>
      <c r="QBU43" s="99"/>
      <c r="QBV43" s="99"/>
      <c r="QBW43" s="99"/>
      <c r="QBX43" s="99"/>
      <c r="QBY43" s="99"/>
      <c r="QBZ43" s="99"/>
      <c r="QCA43" s="99"/>
      <c r="QCB43" s="99"/>
      <c r="QCC43" s="99"/>
      <c r="QCD43" s="99"/>
      <c r="QCE43" s="99"/>
      <c r="QCF43" s="99"/>
      <c r="QCG43" s="99"/>
      <c r="QCH43" s="99"/>
      <c r="QCI43" s="99"/>
      <c r="QCJ43" s="99"/>
      <c r="QCK43" s="99"/>
      <c r="QCL43" s="99"/>
      <c r="QCM43" s="99"/>
      <c r="QCN43" s="99"/>
      <c r="QCO43" s="99"/>
      <c r="QCP43" s="99"/>
      <c r="QCQ43" s="99"/>
      <c r="QCR43" s="99"/>
      <c r="QCS43" s="99"/>
      <c r="QCT43" s="99"/>
      <c r="QCU43" s="99"/>
      <c r="QCV43" s="99"/>
      <c r="QCW43" s="99"/>
      <c r="QCX43" s="99"/>
      <c r="QCY43" s="99"/>
      <c r="QCZ43" s="99"/>
      <c r="QDA43" s="99"/>
      <c r="QDB43" s="99"/>
      <c r="QDC43" s="99"/>
      <c r="QDD43" s="99"/>
      <c r="QDE43" s="99"/>
      <c r="QDF43" s="99"/>
      <c r="QDG43" s="99"/>
      <c r="QDH43" s="99"/>
      <c r="QDI43" s="99"/>
      <c r="QDJ43" s="99"/>
      <c r="QDK43" s="99"/>
      <c r="QDL43" s="99"/>
      <c r="QDM43" s="99"/>
      <c r="QDN43" s="99"/>
      <c r="QDO43" s="99"/>
      <c r="QDP43" s="99"/>
      <c r="QDQ43" s="99"/>
      <c r="QDR43" s="99"/>
      <c r="QDS43" s="99"/>
      <c r="QDT43" s="99"/>
      <c r="QDU43" s="99"/>
      <c r="QDV43" s="99"/>
      <c r="QDW43" s="99"/>
      <c r="QDX43" s="99"/>
      <c r="QDY43" s="99"/>
      <c r="QDZ43" s="99"/>
      <c r="QEA43" s="99"/>
      <c r="QEB43" s="99"/>
      <c r="QEC43" s="99"/>
      <c r="QED43" s="99"/>
      <c r="QEE43" s="99"/>
      <c r="QEF43" s="99"/>
      <c r="QEG43" s="99"/>
      <c r="QEH43" s="99"/>
      <c r="QEI43" s="99"/>
      <c r="QEJ43" s="99"/>
      <c r="QEK43" s="99"/>
      <c r="QEL43" s="99"/>
      <c r="QEM43" s="99"/>
      <c r="QEN43" s="99"/>
      <c r="QEO43" s="99"/>
      <c r="QEP43" s="99"/>
      <c r="QEQ43" s="99"/>
      <c r="QER43" s="99"/>
      <c r="QES43" s="99"/>
      <c r="QET43" s="99"/>
      <c r="QEU43" s="99"/>
      <c r="QEV43" s="99"/>
      <c r="QEW43" s="99"/>
      <c r="QEX43" s="99"/>
      <c r="QEY43" s="99"/>
      <c r="QEZ43" s="99"/>
      <c r="QFA43" s="99"/>
      <c r="QFB43" s="99"/>
      <c r="QFC43" s="99"/>
      <c r="QFD43" s="99"/>
      <c r="QFE43" s="99"/>
      <c r="QFF43" s="99"/>
      <c r="QFG43" s="99"/>
      <c r="QFH43" s="99"/>
      <c r="QFI43" s="99"/>
      <c r="QFJ43" s="99"/>
      <c r="QFK43" s="99"/>
      <c r="QFL43" s="99"/>
      <c r="QFM43" s="99"/>
      <c r="QFN43" s="99"/>
      <c r="QFO43" s="99"/>
      <c r="QFP43" s="99"/>
      <c r="QFQ43" s="99"/>
      <c r="QFR43" s="99"/>
      <c r="QFS43" s="99"/>
      <c r="QFT43" s="99"/>
      <c r="QFU43" s="99"/>
      <c r="QFV43" s="99"/>
      <c r="QFW43" s="99"/>
      <c r="QFX43" s="99"/>
      <c r="QFY43" s="99"/>
      <c r="QFZ43" s="99"/>
      <c r="QGA43" s="99"/>
      <c r="QGB43" s="99"/>
      <c r="QGC43" s="99"/>
      <c r="QGD43" s="99"/>
      <c r="QGE43" s="99"/>
      <c r="QGF43" s="99"/>
      <c r="QGG43" s="99"/>
      <c r="QGH43" s="99"/>
      <c r="QGI43" s="99"/>
      <c r="QGJ43" s="99"/>
      <c r="QGK43" s="99"/>
      <c r="QGL43" s="99"/>
      <c r="QGM43" s="99"/>
      <c r="QGN43" s="99"/>
      <c r="QGO43" s="99"/>
      <c r="QGP43" s="99"/>
      <c r="QGQ43" s="99"/>
      <c r="QGR43" s="99"/>
      <c r="QGS43" s="99"/>
      <c r="QGT43" s="99"/>
      <c r="QGU43" s="99"/>
      <c r="QGV43" s="99"/>
      <c r="QGW43" s="99"/>
      <c r="QGX43" s="99"/>
      <c r="QGY43" s="99"/>
      <c r="QGZ43" s="99"/>
      <c r="QHA43" s="99"/>
      <c r="QHB43" s="99"/>
      <c r="QHC43" s="99"/>
      <c r="QHD43" s="99"/>
      <c r="QHE43" s="99"/>
      <c r="QHF43" s="99"/>
      <c r="QHG43" s="99"/>
      <c r="QHH43" s="99"/>
      <c r="QHI43" s="99"/>
      <c r="QHJ43" s="99"/>
      <c r="QHK43" s="99"/>
      <c r="QHL43" s="99"/>
      <c r="QHM43" s="99"/>
      <c r="QHN43" s="99"/>
      <c r="QHO43" s="99"/>
      <c r="QHP43" s="99"/>
      <c r="QHQ43" s="99"/>
      <c r="QHR43" s="99"/>
      <c r="QHS43" s="99"/>
      <c r="QHT43" s="99"/>
      <c r="QHU43" s="99"/>
      <c r="QHV43" s="99"/>
      <c r="QHW43" s="99"/>
      <c r="QHX43" s="99"/>
      <c r="QHY43" s="99"/>
      <c r="QHZ43" s="99"/>
      <c r="QIA43" s="99"/>
      <c r="QIB43" s="99"/>
      <c r="QIC43" s="99"/>
      <c r="QID43" s="99"/>
      <c r="QIE43" s="99"/>
      <c r="QIF43" s="99"/>
      <c r="QIG43" s="99"/>
      <c r="QIH43" s="99"/>
      <c r="QII43" s="99"/>
      <c r="QIJ43" s="99"/>
      <c r="QIK43" s="99"/>
      <c r="QIL43" s="99"/>
      <c r="QIM43" s="99"/>
      <c r="QIN43" s="99"/>
      <c r="QIO43" s="99"/>
      <c r="QIP43" s="99"/>
      <c r="QIQ43" s="99"/>
      <c r="QIR43" s="99"/>
      <c r="QIS43" s="99"/>
      <c r="QIT43" s="99"/>
      <c r="QIU43" s="99"/>
      <c r="QIV43" s="99"/>
      <c r="QIW43" s="99"/>
      <c r="QIX43" s="99"/>
      <c r="QIY43" s="99"/>
      <c r="QIZ43" s="99"/>
      <c r="QJA43" s="99"/>
      <c r="QJB43" s="99"/>
      <c r="QJC43" s="99"/>
      <c r="QJD43" s="99"/>
      <c r="QJE43" s="99"/>
      <c r="QJF43" s="99"/>
      <c r="QJG43" s="99"/>
      <c r="QJH43" s="99"/>
      <c r="QJI43" s="99"/>
      <c r="QJJ43" s="99"/>
      <c r="QJK43" s="99"/>
      <c r="QJL43" s="99"/>
      <c r="QJM43" s="99"/>
      <c r="QJN43" s="99"/>
      <c r="QJO43" s="99"/>
      <c r="QJP43" s="99"/>
      <c r="QJQ43" s="99"/>
      <c r="QJR43" s="99"/>
      <c r="QJS43" s="99"/>
      <c r="QJT43" s="99"/>
      <c r="QJU43" s="99"/>
      <c r="QJV43" s="99"/>
      <c r="QJW43" s="99"/>
      <c r="QJX43" s="99"/>
      <c r="QJY43" s="99"/>
      <c r="QJZ43" s="99"/>
      <c r="QKA43" s="99"/>
      <c r="QKB43" s="99"/>
      <c r="QKC43" s="99"/>
      <c r="QKD43" s="99"/>
      <c r="QKE43" s="99"/>
      <c r="QKF43" s="99"/>
      <c r="QKG43" s="99"/>
      <c r="QKH43" s="99"/>
      <c r="QKI43" s="99"/>
      <c r="QKJ43" s="99"/>
      <c r="QKK43" s="99"/>
      <c r="QKL43" s="99"/>
      <c r="QKM43" s="99"/>
      <c r="QKN43" s="99"/>
      <c r="QKO43" s="99"/>
      <c r="QKP43" s="99"/>
      <c r="QKQ43" s="99"/>
      <c r="QKR43" s="99"/>
      <c r="QKS43" s="99"/>
      <c r="QKT43" s="99"/>
      <c r="QKU43" s="99"/>
      <c r="QKV43" s="99"/>
      <c r="QKW43" s="99"/>
      <c r="QKX43" s="99"/>
      <c r="QKY43" s="99"/>
      <c r="QKZ43" s="99"/>
      <c r="QLA43" s="99"/>
      <c r="QLB43" s="99"/>
      <c r="QLC43" s="99"/>
      <c r="QLD43" s="99"/>
      <c r="QLE43" s="99"/>
      <c r="QLF43" s="99"/>
      <c r="QLG43" s="99"/>
      <c r="QLH43" s="99"/>
      <c r="QLI43" s="99"/>
      <c r="QLJ43" s="99"/>
      <c r="QLK43" s="99"/>
      <c r="QLL43" s="99"/>
      <c r="QLM43" s="99"/>
      <c r="QLN43" s="99"/>
      <c r="QLO43" s="99"/>
      <c r="QLP43" s="99"/>
      <c r="QLQ43" s="99"/>
      <c r="QLR43" s="99"/>
      <c r="QLS43" s="99"/>
      <c r="QLT43" s="99"/>
      <c r="QLU43" s="99"/>
      <c r="QLV43" s="99"/>
      <c r="QLW43" s="99"/>
      <c r="QLX43" s="99"/>
      <c r="QLY43" s="99"/>
      <c r="QLZ43" s="99"/>
      <c r="QMA43" s="99"/>
      <c r="QMB43" s="99"/>
      <c r="QMC43" s="99"/>
      <c r="QMD43" s="99"/>
      <c r="QME43" s="99"/>
      <c r="QMF43" s="99"/>
      <c r="QMG43" s="99"/>
      <c r="QMH43" s="99"/>
      <c r="QMI43" s="99"/>
      <c r="QMJ43" s="99"/>
      <c r="QMK43" s="99"/>
      <c r="QML43" s="99"/>
      <c r="QMM43" s="99"/>
      <c r="QMN43" s="99"/>
      <c r="QMO43" s="99"/>
      <c r="QMP43" s="99"/>
      <c r="QMQ43" s="99"/>
      <c r="QMR43" s="99"/>
      <c r="QMS43" s="99"/>
      <c r="QMT43" s="99"/>
      <c r="QMU43" s="99"/>
      <c r="QMV43" s="99"/>
      <c r="QMW43" s="99"/>
      <c r="QMX43" s="99"/>
      <c r="QMY43" s="99"/>
      <c r="QMZ43" s="99"/>
      <c r="QNA43" s="99"/>
      <c r="QNB43" s="99"/>
      <c r="QNC43" s="99"/>
      <c r="QND43" s="99"/>
      <c r="QNE43" s="99"/>
      <c r="QNF43" s="99"/>
      <c r="QNG43" s="99"/>
      <c r="QNH43" s="99"/>
      <c r="QNI43" s="99"/>
      <c r="QNJ43" s="99"/>
      <c r="QNK43" s="99"/>
      <c r="QNL43" s="99"/>
      <c r="QNM43" s="99"/>
      <c r="QNN43" s="99"/>
      <c r="QNO43" s="99"/>
      <c r="QNP43" s="99"/>
      <c r="QNQ43" s="99"/>
      <c r="QNR43" s="99"/>
      <c r="QNS43" s="99"/>
      <c r="QNT43" s="99"/>
      <c r="QNU43" s="99"/>
      <c r="QNV43" s="99"/>
      <c r="QNW43" s="99"/>
      <c r="QNX43" s="99"/>
      <c r="QNY43" s="99"/>
      <c r="QNZ43" s="99"/>
      <c r="QOA43" s="99"/>
      <c r="QOB43" s="99"/>
      <c r="QOC43" s="99"/>
      <c r="QOD43" s="99"/>
      <c r="QOE43" s="99"/>
      <c r="QOF43" s="99"/>
      <c r="QOG43" s="99"/>
      <c r="QOH43" s="99"/>
      <c r="QOI43" s="99"/>
      <c r="QOJ43" s="99"/>
      <c r="QOK43" s="99"/>
      <c r="QOL43" s="99"/>
      <c r="QOM43" s="99"/>
      <c r="QON43" s="99"/>
      <c r="QOO43" s="99"/>
      <c r="QOP43" s="99"/>
      <c r="QOQ43" s="99"/>
      <c r="QOR43" s="99"/>
      <c r="QOS43" s="99"/>
      <c r="QOT43" s="99"/>
      <c r="QOU43" s="99"/>
      <c r="QOV43" s="99"/>
      <c r="QOW43" s="99"/>
      <c r="QOX43" s="99"/>
      <c r="QOY43" s="99"/>
      <c r="QOZ43" s="99"/>
      <c r="QPA43" s="99"/>
      <c r="QPB43" s="99"/>
      <c r="QPC43" s="99"/>
      <c r="QPD43" s="99"/>
      <c r="QPE43" s="99"/>
      <c r="QPF43" s="99"/>
      <c r="QPG43" s="99"/>
      <c r="QPH43" s="99"/>
      <c r="QPI43" s="99"/>
      <c r="QPJ43" s="99"/>
      <c r="QPK43" s="99"/>
      <c r="QPL43" s="99"/>
      <c r="QPM43" s="99"/>
      <c r="QPN43" s="99"/>
      <c r="QPO43" s="99"/>
      <c r="QPP43" s="99"/>
      <c r="QPQ43" s="99"/>
      <c r="QPR43" s="99"/>
      <c r="QPS43" s="99"/>
      <c r="QPT43" s="99"/>
      <c r="QPU43" s="99"/>
      <c r="QPV43" s="99"/>
      <c r="QPW43" s="99"/>
      <c r="QPX43" s="99"/>
      <c r="QPY43" s="99"/>
      <c r="QPZ43" s="99"/>
      <c r="QQA43" s="99"/>
      <c r="QQB43" s="99"/>
      <c r="QQC43" s="99"/>
      <c r="QQD43" s="99"/>
      <c r="QQE43" s="99"/>
      <c r="QQF43" s="99"/>
      <c r="QQG43" s="99"/>
      <c r="QQH43" s="99"/>
      <c r="QQI43" s="99"/>
      <c r="QQJ43" s="99"/>
      <c r="QQK43" s="99"/>
      <c r="QQL43" s="99"/>
      <c r="QQM43" s="99"/>
      <c r="QQN43" s="99"/>
      <c r="QQO43" s="99"/>
      <c r="QQP43" s="99"/>
      <c r="QQQ43" s="99"/>
      <c r="QQR43" s="99"/>
      <c r="QQS43" s="99"/>
      <c r="QQT43" s="99"/>
      <c r="QQU43" s="99"/>
      <c r="QQV43" s="99"/>
      <c r="QQW43" s="99"/>
      <c r="QQX43" s="99"/>
      <c r="QQY43" s="99"/>
      <c r="QQZ43" s="99"/>
      <c r="QRA43" s="99"/>
      <c r="QRB43" s="99"/>
      <c r="QRC43" s="99"/>
      <c r="QRD43" s="99"/>
      <c r="QRE43" s="99"/>
      <c r="QRF43" s="99"/>
      <c r="QRG43" s="99"/>
      <c r="QRH43" s="99"/>
      <c r="QRI43" s="99"/>
      <c r="QRJ43" s="99"/>
      <c r="QRK43" s="99"/>
      <c r="QRL43" s="99"/>
      <c r="QRM43" s="99"/>
      <c r="QRN43" s="99"/>
      <c r="QRO43" s="99"/>
      <c r="QRP43" s="99"/>
      <c r="QRQ43" s="99"/>
      <c r="QRR43" s="99"/>
      <c r="QRS43" s="99"/>
      <c r="QRT43" s="99"/>
      <c r="QRU43" s="99"/>
      <c r="QRV43" s="99"/>
      <c r="QRW43" s="99"/>
      <c r="QRX43" s="99"/>
      <c r="QRY43" s="99"/>
      <c r="QRZ43" s="99"/>
      <c r="QSA43" s="99"/>
      <c r="QSB43" s="99"/>
      <c r="QSC43" s="99"/>
      <c r="QSD43" s="99"/>
      <c r="QSE43" s="99"/>
      <c r="QSF43" s="99"/>
      <c r="QSG43" s="99"/>
      <c r="QSH43" s="99"/>
      <c r="QSI43" s="99"/>
      <c r="QSJ43" s="99"/>
      <c r="QSK43" s="99"/>
      <c r="QSL43" s="99"/>
      <c r="QSM43" s="99"/>
      <c r="QSN43" s="99"/>
      <c r="QSO43" s="99"/>
      <c r="QSP43" s="99"/>
      <c r="QSQ43" s="99"/>
      <c r="QSR43" s="99"/>
      <c r="QSS43" s="99"/>
      <c r="QST43" s="99"/>
      <c r="QSU43" s="99"/>
      <c r="QSV43" s="99"/>
      <c r="QSW43" s="99"/>
      <c r="QSX43" s="99"/>
      <c r="QSY43" s="99"/>
      <c r="QSZ43" s="99"/>
      <c r="QTA43" s="99"/>
      <c r="QTB43" s="99"/>
      <c r="QTC43" s="99"/>
      <c r="QTD43" s="99"/>
      <c r="QTE43" s="99"/>
      <c r="QTF43" s="99"/>
      <c r="QTG43" s="99"/>
      <c r="QTH43" s="99"/>
      <c r="QTI43" s="99"/>
      <c r="QTJ43" s="99"/>
      <c r="QTK43" s="99"/>
      <c r="QTL43" s="99"/>
      <c r="QTM43" s="99"/>
      <c r="QTN43" s="99"/>
      <c r="QTO43" s="99"/>
      <c r="QTP43" s="99"/>
      <c r="QTQ43" s="99"/>
      <c r="QTR43" s="99"/>
      <c r="QTS43" s="99"/>
      <c r="QTT43" s="99"/>
      <c r="QTU43" s="99"/>
      <c r="QTV43" s="99"/>
      <c r="QTW43" s="99"/>
      <c r="QTX43" s="99"/>
      <c r="QTY43" s="99"/>
      <c r="QTZ43" s="99"/>
      <c r="QUA43" s="99"/>
      <c r="QUB43" s="99"/>
      <c r="QUC43" s="99"/>
      <c r="QUD43" s="99"/>
      <c r="QUE43" s="99"/>
      <c r="QUF43" s="99"/>
      <c r="QUG43" s="99"/>
      <c r="QUH43" s="99"/>
      <c r="QUI43" s="99"/>
      <c r="QUJ43" s="99"/>
      <c r="QUK43" s="99"/>
      <c r="QUL43" s="99"/>
      <c r="QUM43" s="99"/>
      <c r="QUN43" s="99"/>
      <c r="QUO43" s="99"/>
      <c r="QUP43" s="99"/>
      <c r="QUQ43" s="99"/>
      <c r="QUR43" s="99"/>
      <c r="QUS43" s="99"/>
      <c r="QUT43" s="99"/>
      <c r="QUU43" s="99"/>
      <c r="QUV43" s="99"/>
      <c r="QUW43" s="99"/>
      <c r="QUX43" s="99"/>
      <c r="QUY43" s="99"/>
      <c r="QUZ43" s="99"/>
      <c r="QVA43" s="99"/>
      <c r="QVB43" s="99"/>
      <c r="QVC43" s="99"/>
      <c r="QVD43" s="99"/>
      <c r="QVE43" s="99"/>
      <c r="QVF43" s="99"/>
      <c r="QVG43" s="99"/>
      <c r="QVH43" s="99"/>
      <c r="QVI43" s="99"/>
      <c r="QVJ43" s="99"/>
      <c r="QVK43" s="99"/>
      <c r="QVL43" s="99"/>
      <c r="QVM43" s="99"/>
      <c r="QVN43" s="99"/>
      <c r="QVO43" s="99"/>
      <c r="QVP43" s="99"/>
      <c r="QVQ43" s="99"/>
      <c r="QVR43" s="99"/>
      <c r="QVS43" s="99"/>
      <c r="QVT43" s="99"/>
      <c r="QVU43" s="99"/>
      <c r="QVV43" s="99"/>
      <c r="QVW43" s="99"/>
      <c r="QVX43" s="99"/>
      <c r="QVY43" s="99"/>
      <c r="QVZ43" s="99"/>
      <c r="QWA43" s="99"/>
      <c r="QWB43" s="99"/>
      <c r="QWC43" s="99"/>
      <c r="QWD43" s="99"/>
      <c r="QWE43" s="99"/>
      <c r="QWF43" s="99"/>
      <c r="QWG43" s="99"/>
      <c r="QWH43" s="99"/>
      <c r="QWI43" s="99"/>
      <c r="QWJ43" s="99"/>
      <c r="QWK43" s="99"/>
      <c r="QWL43" s="99"/>
      <c r="QWM43" s="99"/>
      <c r="QWN43" s="99"/>
      <c r="QWO43" s="99"/>
      <c r="QWP43" s="99"/>
      <c r="QWQ43" s="99"/>
      <c r="QWR43" s="99"/>
      <c r="QWS43" s="99"/>
      <c r="QWT43" s="99"/>
      <c r="QWU43" s="99"/>
      <c r="QWV43" s="99"/>
      <c r="QWW43" s="99"/>
      <c r="QWX43" s="99"/>
      <c r="QWY43" s="99"/>
      <c r="QWZ43" s="99"/>
      <c r="QXA43" s="99"/>
      <c r="QXB43" s="99"/>
      <c r="QXC43" s="99"/>
      <c r="QXD43" s="99"/>
      <c r="QXE43" s="99"/>
      <c r="QXF43" s="99"/>
      <c r="QXG43" s="99"/>
      <c r="QXH43" s="99"/>
      <c r="QXI43" s="99"/>
      <c r="QXJ43" s="99"/>
      <c r="QXK43" s="99"/>
      <c r="QXL43" s="99"/>
      <c r="QXM43" s="99"/>
      <c r="QXN43" s="99"/>
      <c r="QXO43" s="99"/>
      <c r="QXP43" s="99"/>
      <c r="QXQ43" s="99"/>
      <c r="QXR43" s="99"/>
      <c r="QXS43" s="99"/>
      <c r="QXT43" s="99"/>
      <c r="QXU43" s="99"/>
      <c r="QXV43" s="99"/>
      <c r="QXW43" s="99"/>
      <c r="QXX43" s="99"/>
      <c r="QXY43" s="99"/>
      <c r="QXZ43" s="99"/>
      <c r="QYA43" s="99"/>
      <c r="QYB43" s="99"/>
      <c r="QYC43" s="99"/>
      <c r="QYD43" s="99"/>
      <c r="QYE43" s="99"/>
      <c r="QYF43" s="99"/>
      <c r="QYG43" s="99"/>
      <c r="QYH43" s="99"/>
      <c r="QYI43" s="99"/>
      <c r="QYJ43" s="99"/>
      <c r="QYK43" s="99"/>
      <c r="QYL43" s="99"/>
      <c r="QYM43" s="99"/>
      <c r="QYN43" s="99"/>
      <c r="QYO43" s="99"/>
      <c r="QYP43" s="99"/>
      <c r="QYQ43" s="99"/>
      <c r="QYR43" s="99"/>
      <c r="QYS43" s="99"/>
      <c r="QYT43" s="99"/>
      <c r="QYU43" s="99"/>
      <c r="QYV43" s="99"/>
      <c r="QYW43" s="99"/>
      <c r="QYX43" s="99"/>
      <c r="QYY43" s="99"/>
      <c r="QYZ43" s="99"/>
      <c r="QZA43" s="99"/>
      <c r="QZB43" s="99"/>
      <c r="QZC43" s="99"/>
      <c r="QZD43" s="99"/>
      <c r="QZE43" s="99"/>
      <c r="QZF43" s="99"/>
      <c r="QZG43" s="99"/>
      <c r="QZH43" s="99"/>
      <c r="QZI43" s="99"/>
      <c r="QZJ43" s="99"/>
      <c r="QZK43" s="99"/>
      <c r="QZL43" s="99"/>
      <c r="QZM43" s="99"/>
      <c r="QZN43" s="99"/>
      <c r="QZO43" s="99"/>
      <c r="QZP43" s="99"/>
      <c r="QZQ43" s="99"/>
      <c r="QZR43" s="99"/>
      <c r="QZS43" s="99"/>
      <c r="QZT43" s="99"/>
      <c r="QZU43" s="99"/>
      <c r="QZV43" s="99"/>
      <c r="QZW43" s="99"/>
      <c r="QZX43" s="99"/>
      <c r="QZY43" s="99"/>
      <c r="QZZ43" s="99"/>
      <c r="RAA43" s="99"/>
      <c r="RAB43" s="99"/>
      <c r="RAC43" s="99"/>
      <c r="RAD43" s="99"/>
      <c r="RAE43" s="99"/>
      <c r="RAF43" s="99"/>
      <c r="RAG43" s="99"/>
      <c r="RAH43" s="99"/>
      <c r="RAI43" s="99"/>
      <c r="RAJ43" s="99"/>
      <c r="RAK43" s="99"/>
      <c r="RAL43" s="99"/>
      <c r="RAM43" s="99"/>
      <c r="RAN43" s="99"/>
      <c r="RAO43" s="99"/>
      <c r="RAP43" s="99"/>
      <c r="RAQ43" s="99"/>
      <c r="RAR43" s="99"/>
      <c r="RAS43" s="99"/>
      <c r="RAT43" s="99"/>
      <c r="RAU43" s="99"/>
      <c r="RAV43" s="99"/>
      <c r="RAW43" s="99"/>
      <c r="RAX43" s="99"/>
      <c r="RAY43" s="99"/>
      <c r="RAZ43" s="99"/>
      <c r="RBA43" s="99"/>
      <c r="RBB43" s="99"/>
      <c r="RBC43" s="99"/>
      <c r="RBD43" s="99"/>
      <c r="RBE43" s="99"/>
      <c r="RBF43" s="99"/>
      <c r="RBG43" s="99"/>
      <c r="RBH43" s="99"/>
      <c r="RBI43" s="99"/>
      <c r="RBJ43" s="99"/>
      <c r="RBK43" s="99"/>
      <c r="RBL43" s="99"/>
      <c r="RBM43" s="99"/>
      <c r="RBN43" s="99"/>
      <c r="RBO43" s="99"/>
      <c r="RBP43" s="99"/>
      <c r="RBQ43" s="99"/>
      <c r="RBR43" s="99"/>
      <c r="RBS43" s="99"/>
      <c r="RBT43" s="99"/>
      <c r="RBU43" s="99"/>
      <c r="RBV43" s="99"/>
      <c r="RBW43" s="99"/>
      <c r="RBX43" s="99"/>
      <c r="RBY43" s="99"/>
      <c r="RBZ43" s="99"/>
      <c r="RCA43" s="99"/>
      <c r="RCB43" s="99"/>
      <c r="RCC43" s="99"/>
      <c r="RCD43" s="99"/>
      <c r="RCE43" s="99"/>
      <c r="RCF43" s="99"/>
      <c r="RCG43" s="99"/>
      <c r="RCH43" s="99"/>
      <c r="RCI43" s="99"/>
      <c r="RCJ43" s="99"/>
      <c r="RCK43" s="99"/>
      <c r="RCL43" s="99"/>
      <c r="RCM43" s="99"/>
      <c r="RCN43" s="99"/>
      <c r="RCO43" s="99"/>
      <c r="RCP43" s="99"/>
      <c r="RCQ43" s="99"/>
      <c r="RCR43" s="99"/>
      <c r="RCS43" s="99"/>
      <c r="RCT43" s="99"/>
      <c r="RCU43" s="99"/>
      <c r="RCV43" s="99"/>
      <c r="RCW43" s="99"/>
      <c r="RCX43" s="99"/>
      <c r="RCY43" s="99"/>
      <c r="RCZ43" s="99"/>
      <c r="RDA43" s="99"/>
      <c r="RDB43" s="99"/>
      <c r="RDC43" s="99"/>
      <c r="RDD43" s="99"/>
      <c r="RDE43" s="99"/>
      <c r="RDF43" s="99"/>
      <c r="RDG43" s="99"/>
      <c r="RDH43" s="99"/>
      <c r="RDI43" s="99"/>
      <c r="RDJ43" s="99"/>
      <c r="RDK43" s="99"/>
      <c r="RDL43" s="99"/>
      <c r="RDM43" s="99"/>
      <c r="RDN43" s="99"/>
      <c r="RDO43" s="99"/>
      <c r="RDP43" s="99"/>
      <c r="RDQ43" s="99"/>
      <c r="RDR43" s="99"/>
      <c r="RDS43" s="99"/>
      <c r="RDT43" s="99"/>
      <c r="RDU43" s="99"/>
      <c r="RDV43" s="99"/>
      <c r="RDW43" s="99"/>
      <c r="RDX43" s="99"/>
      <c r="RDY43" s="99"/>
      <c r="RDZ43" s="99"/>
      <c r="REA43" s="99"/>
      <c r="REB43" s="99"/>
      <c r="REC43" s="99"/>
      <c r="RED43" s="99"/>
      <c r="REE43" s="99"/>
      <c r="REF43" s="99"/>
      <c r="REG43" s="99"/>
      <c r="REH43" s="99"/>
      <c r="REI43" s="99"/>
      <c r="REJ43" s="99"/>
      <c r="REK43" s="99"/>
      <c r="REL43" s="99"/>
      <c r="REM43" s="99"/>
      <c r="REN43" s="99"/>
      <c r="REO43" s="99"/>
      <c r="REP43" s="99"/>
      <c r="REQ43" s="99"/>
      <c r="RER43" s="99"/>
      <c r="RES43" s="99"/>
      <c r="RET43" s="99"/>
      <c r="REU43" s="99"/>
      <c r="REV43" s="99"/>
      <c r="REW43" s="99"/>
      <c r="REX43" s="99"/>
      <c r="REY43" s="99"/>
      <c r="REZ43" s="99"/>
      <c r="RFA43" s="99"/>
      <c r="RFB43" s="99"/>
      <c r="RFC43" s="99"/>
      <c r="RFD43" s="99"/>
      <c r="RFE43" s="99"/>
      <c r="RFF43" s="99"/>
      <c r="RFG43" s="99"/>
      <c r="RFH43" s="99"/>
      <c r="RFI43" s="99"/>
      <c r="RFJ43" s="99"/>
      <c r="RFK43" s="99"/>
      <c r="RFL43" s="99"/>
      <c r="RFM43" s="99"/>
      <c r="RFN43" s="99"/>
      <c r="RFO43" s="99"/>
      <c r="RFP43" s="99"/>
      <c r="RFQ43" s="99"/>
      <c r="RFR43" s="99"/>
      <c r="RFS43" s="99"/>
      <c r="RFT43" s="99"/>
      <c r="RFU43" s="99"/>
      <c r="RFV43" s="99"/>
      <c r="RFW43" s="99"/>
      <c r="RFX43" s="99"/>
      <c r="RFY43" s="99"/>
      <c r="RFZ43" s="99"/>
      <c r="RGA43" s="99"/>
      <c r="RGB43" s="99"/>
      <c r="RGC43" s="99"/>
      <c r="RGD43" s="99"/>
      <c r="RGE43" s="99"/>
      <c r="RGF43" s="99"/>
      <c r="RGG43" s="99"/>
      <c r="RGH43" s="99"/>
      <c r="RGI43" s="99"/>
      <c r="RGJ43" s="99"/>
      <c r="RGK43" s="99"/>
      <c r="RGL43" s="99"/>
      <c r="RGM43" s="99"/>
      <c r="RGN43" s="99"/>
      <c r="RGO43" s="99"/>
      <c r="RGP43" s="99"/>
      <c r="RGQ43" s="99"/>
      <c r="RGR43" s="99"/>
      <c r="RGS43" s="99"/>
      <c r="RGT43" s="99"/>
      <c r="RGU43" s="99"/>
      <c r="RGV43" s="99"/>
      <c r="RGW43" s="99"/>
      <c r="RGX43" s="99"/>
      <c r="RGY43" s="99"/>
      <c r="RGZ43" s="99"/>
      <c r="RHA43" s="99"/>
      <c r="RHB43" s="99"/>
      <c r="RHC43" s="99"/>
      <c r="RHD43" s="99"/>
      <c r="RHE43" s="99"/>
      <c r="RHF43" s="99"/>
      <c r="RHG43" s="99"/>
      <c r="RHH43" s="99"/>
      <c r="RHI43" s="99"/>
      <c r="RHJ43" s="99"/>
      <c r="RHK43" s="99"/>
      <c r="RHL43" s="99"/>
      <c r="RHM43" s="99"/>
      <c r="RHN43" s="99"/>
      <c r="RHO43" s="99"/>
      <c r="RHP43" s="99"/>
      <c r="RHQ43" s="99"/>
      <c r="RHR43" s="99"/>
      <c r="RHS43" s="99"/>
      <c r="RHT43" s="99"/>
      <c r="RHU43" s="99"/>
      <c r="RHV43" s="99"/>
      <c r="RHW43" s="99"/>
      <c r="RHX43" s="99"/>
      <c r="RHY43" s="99"/>
      <c r="RHZ43" s="99"/>
      <c r="RIA43" s="99"/>
      <c r="RIB43" s="99"/>
      <c r="RIC43" s="99"/>
      <c r="RID43" s="99"/>
      <c r="RIE43" s="99"/>
      <c r="RIF43" s="99"/>
      <c r="RIG43" s="99"/>
      <c r="RIH43" s="99"/>
      <c r="RII43" s="99"/>
      <c r="RIJ43" s="99"/>
      <c r="RIK43" s="99"/>
      <c r="RIL43" s="99"/>
      <c r="RIM43" s="99"/>
      <c r="RIN43" s="99"/>
      <c r="RIO43" s="99"/>
      <c r="RIP43" s="99"/>
      <c r="RIQ43" s="99"/>
      <c r="RIR43" s="99"/>
      <c r="RIS43" s="99"/>
      <c r="RIT43" s="99"/>
      <c r="RIU43" s="99"/>
      <c r="RIV43" s="99"/>
      <c r="RIW43" s="99"/>
      <c r="RIX43" s="99"/>
      <c r="RIY43" s="99"/>
      <c r="RIZ43" s="99"/>
      <c r="RJA43" s="99"/>
      <c r="RJB43" s="99"/>
      <c r="RJC43" s="99"/>
      <c r="RJD43" s="99"/>
      <c r="RJE43" s="99"/>
      <c r="RJF43" s="99"/>
      <c r="RJG43" s="99"/>
      <c r="RJH43" s="99"/>
      <c r="RJI43" s="99"/>
      <c r="RJJ43" s="99"/>
      <c r="RJK43" s="99"/>
      <c r="RJL43" s="99"/>
      <c r="RJM43" s="99"/>
      <c r="RJN43" s="99"/>
      <c r="RJO43" s="99"/>
      <c r="RJP43" s="99"/>
      <c r="RJQ43" s="99"/>
      <c r="RJR43" s="99"/>
      <c r="RJS43" s="99"/>
      <c r="RJT43" s="99"/>
      <c r="RJU43" s="99"/>
      <c r="RJV43" s="99"/>
      <c r="RJW43" s="99"/>
      <c r="RJX43" s="99"/>
      <c r="RJY43" s="99"/>
      <c r="RJZ43" s="99"/>
      <c r="RKA43" s="99"/>
      <c r="RKB43" s="99"/>
      <c r="RKC43" s="99"/>
      <c r="RKD43" s="99"/>
      <c r="RKE43" s="99"/>
      <c r="RKF43" s="99"/>
      <c r="RKG43" s="99"/>
      <c r="RKH43" s="99"/>
      <c r="RKI43" s="99"/>
      <c r="RKJ43" s="99"/>
      <c r="RKK43" s="99"/>
      <c r="RKL43" s="99"/>
      <c r="RKM43" s="99"/>
      <c r="RKN43" s="99"/>
      <c r="RKO43" s="99"/>
      <c r="RKP43" s="99"/>
      <c r="RKQ43" s="99"/>
      <c r="RKR43" s="99"/>
      <c r="RKS43" s="99"/>
      <c r="RKT43" s="99"/>
      <c r="RKU43" s="99"/>
      <c r="RKV43" s="99"/>
      <c r="RKW43" s="99"/>
      <c r="RKX43" s="99"/>
      <c r="RKY43" s="99"/>
      <c r="RKZ43" s="99"/>
      <c r="RLA43" s="99"/>
      <c r="RLB43" s="99"/>
      <c r="RLC43" s="99"/>
      <c r="RLD43" s="99"/>
      <c r="RLE43" s="99"/>
      <c r="RLF43" s="99"/>
      <c r="RLG43" s="99"/>
      <c r="RLH43" s="99"/>
      <c r="RLI43" s="99"/>
      <c r="RLJ43" s="99"/>
      <c r="RLK43" s="99"/>
      <c r="RLL43" s="99"/>
      <c r="RLM43" s="99"/>
      <c r="RLN43" s="99"/>
      <c r="RLO43" s="99"/>
      <c r="RLP43" s="99"/>
      <c r="RLQ43" s="99"/>
      <c r="RLR43" s="99"/>
      <c r="RLS43" s="99"/>
      <c r="RLT43" s="99"/>
      <c r="RLU43" s="99"/>
      <c r="RLV43" s="99"/>
      <c r="RLW43" s="99"/>
      <c r="RLX43" s="99"/>
      <c r="RLY43" s="99"/>
      <c r="RLZ43" s="99"/>
      <c r="RMA43" s="99"/>
      <c r="RMB43" s="99"/>
      <c r="RMC43" s="99"/>
      <c r="RMD43" s="99"/>
      <c r="RME43" s="99"/>
      <c r="RMF43" s="99"/>
      <c r="RMG43" s="99"/>
      <c r="RMH43" s="99"/>
      <c r="RMI43" s="99"/>
      <c r="RMJ43" s="99"/>
      <c r="RMK43" s="99"/>
      <c r="RML43" s="99"/>
      <c r="RMM43" s="99"/>
      <c r="RMN43" s="99"/>
      <c r="RMO43" s="99"/>
      <c r="RMP43" s="99"/>
      <c r="RMQ43" s="99"/>
      <c r="RMR43" s="99"/>
      <c r="RMS43" s="99"/>
      <c r="RMT43" s="99"/>
      <c r="RMU43" s="99"/>
      <c r="RMV43" s="99"/>
      <c r="RMW43" s="99"/>
      <c r="RMX43" s="99"/>
      <c r="RMY43" s="99"/>
      <c r="RMZ43" s="99"/>
      <c r="RNA43" s="99"/>
      <c r="RNB43" s="99"/>
      <c r="RNC43" s="99"/>
      <c r="RND43" s="99"/>
      <c r="RNE43" s="99"/>
      <c r="RNF43" s="99"/>
      <c r="RNG43" s="99"/>
      <c r="RNH43" s="99"/>
      <c r="RNI43" s="99"/>
      <c r="RNJ43" s="99"/>
      <c r="RNK43" s="99"/>
      <c r="RNL43" s="99"/>
      <c r="RNM43" s="99"/>
      <c r="RNN43" s="99"/>
      <c r="RNO43" s="99"/>
      <c r="RNP43" s="99"/>
      <c r="RNQ43" s="99"/>
      <c r="RNR43" s="99"/>
      <c r="RNS43" s="99"/>
      <c r="RNT43" s="99"/>
      <c r="RNU43" s="99"/>
      <c r="RNV43" s="99"/>
      <c r="RNW43" s="99"/>
      <c r="RNX43" s="99"/>
      <c r="RNY43" s="99"/>
      <c r="RNZ43" s="99"/>
      <c r="ROA43" s="99"/>
      <c r="ROB43" s="99"/>
      <c r="ROC43" s="99"/>
      <c r="ROD43" s="99"/>
      <c r="ROE43" s="99"/>
      <c r="ROF43" s="99"/>
      <c r="ROG43" s="99"/>
      <c r="ROH43" s="99"/>
      <c r="ROI43" s="99"/>
      <c r="ROJ43" s="99"/>
      <c r="ROK43" s="99"/>
      <c r="ROL43" s="99"/>
      <c r="ROM43" s="99"/>
      <c r="RON43" s="99"/>
      <c r="ROO43" s="99"/>
      <c r="ROP43" s="99"/>
      <c r="ROQ43" s="99"/>
      <c r="ROR43" s="99"/>
      <c r="ROS43" s="99"/>
      <c r="ROT43" s="99"/>
      <c r="ROU43" s="99"/>
      <c r="ROV43" s="99"/>
      <c r="ROW43" s="99"/>
      <c r="ROX43" s="99"/>
      <c r="ROY43" s="99"/>
      <c r="ROZ43" s="99"/>
      <c r="RPA43" s="99"/>
      <c r="RPB43" s="99"/>
      <c r="RPC43" s="99"/>
      <c r="RPD43" s="99"/>
      <c r="RPE43" s="99"/>
      <c r="RPF43" s="99"/>
      <c r="RPG43" s="99"/>
      <c r="RPH43" s="99"/>
      <c r="RPI43" s="99"/>
      <c r="RPJ43" s="99"/>
      <c r="RPK43" s="99"/>
      <c r="RPL43" s="99"/>
      <c r="RPM43" s="99"/>
      <c r="RPN43" s="99"/>
      <c r="RPO43" s="99"/>
      <c r="RPP43" s="99"/>
      <c r="RPQ43" s="99"/>
      <c r="RPR43" s="99"/>
      <c r="RPS43" s="99"/>
      <c r="RPT43" s="99"/>
      <c r="RPU43" s="99"/>
      <c r="RPV43" s="99"/>
      <c r="RPW43" s="99"/>
      <c r="RPX43" s="99"/>
      <c r="RPY43" s="99"/>
      <c r="RPZ43" s="99"/>
      <c r="RQA43" s="99"/>
      <c r="RQB43" s="99"/>
      <c r="RQC43" s="99"/>
      <c r="RQD43" s="99"/>
      <c r="RQE43" s="99"/>
      <c r="RQF43" s="99"/>
      <c r="RQG43" s="99"/>
      <c r="RQH43" s="99"/>
      <c r="RQI43" s="99"/>
      <c r="RQJ43" s="99"/>
      <c r="RQK43" s="99"/>
      <c r="RQL43" s="99"/>
      <c r="RQM43" s="99"/>
      <c r="RQN43" s="99"/>
      <c r="RQO43" s="99"/>
      <c r="RQP43" s="99"/>
      <c r="RQQ43" s="99"/>
      <c r="RQR43" s="99"/>
      <c r="RQS43" s="99"/>
      <c r="RQT43" s="99"/>
      <c r="RQU43" s="99"/>
      <c r="RQV43" s="99"/>
      <c r="RQW43" s="99"/>
      <c r="RQX43" s="99"/>
      <c r="RQY43" s="99"/>
      <c r="RQZ43" s="99"/>
      <c r="RRA43" s="99"/>
      <c r="RRB43" s="99"/>
      <c r="RRC43" s="99"/>
      <c r="RRD43" s="99"/>
      <c r="RRE43" s="99"/>
      <c r="RRF43" s="99"/>
      <c r="RRG43" s="99"/>
      <c r="RRH43" s="99"/>
      <c r="RRI43" s="99"/>
      <c r="RRJ43" s="99"/>
      <c r="RRK43" s="99"/>
      <c r="RRL43" s="99"/>
      <c r="RRM43" s="99"/>
      <c r="RRN43" s="99"/>
      <c r="RRO43" s="99"/>
      <c r="RRP43" s="99"/>
      <c r="RRQ43" s="99"/>
      <c r="RRR43" s="99"/>
      <c r="RRS43" s="99"/>
      <c r="RRT43" s="99"/>
      <c r="RRU43" s="99"/>
      <c r="RRV43" s="99"/>
      <c r="RRW43" s="99"/>
      <c r="RRX43" s="99"/>
      <c r="RRY43" s="99"/>
      <c r="RRZ43" s="99"/>
      <c r="RSA43" s="99"/>
      <c r="RSB43" s="99"/>
      <c r="RSC43" s="99"/>
      <c r="RSD43" s="99"/>
      <c r="RSE43" s="99"/>
      <c r="RSF43" s="99"/>
      <c r="RSG43" s="99"/>
      <c r="RSH43" s="99"/>
      <c r="RSI43" s="99"/>
      <c r="RSJ43" s="99"/>
      <c r="RSK43" s="99"/>
      <c r="RSL43" s="99"/>
      <c r="RSM43" s="99"/>
      <c r="RSN43" s="99"/>
      <c r="RSO43" s="99"/>
      <c r="RSP43" s="99"/>
      <c r="RSQ43" s="99"/>
      <c r="RSR43" s="99"/>
      <c r="RSS43" s="99"/>
      <c r="RST43" s="99"/>
      <c r="RSU43" s="99"/>
      <c r="RSV43" s="99"/>
      <c r="RSW43" s="99"/>
      <c r="RSX43" s="99"/>
      <c r="RSY43" s="99"/>
      <c r="RSZ43" s="99"/>
      <c r="RTA43" s="99"/>
      <c r="RTB43" s="99"/>
      <c r="RTC43" s="99"/>
      <c r="RTD43" s="99"/>
      <c r="RTE43" s="99"/>
      <c r="RTF43" s="99"/>
      <c r="RTG43" s="99"/>
      <c r="RTH43" s="99"/>
      <c r="RTI43" s="99"/>
      <c r="RTJ43" s="99"/>
      <c r="RTK43" s="99"/>
      <c r="RTL43" s="99"/>
      <c r="RTM43" s="99"/>
      <c r="RTN43" s="99"/>
      <c r="RTO43" s="99"/>
      <c r="RTP43" s="99"/>
      <c r="RTQ43" s="99"/>
      <c r="RTR43" s="99"/>
      <c r="RTS43" s="99"/>
      <c r="RTT43" s="99"/>
      <c r="RTU43" s="99"/>
      <c r="RTV43" s="99"/>
      <c r="RTW43" s="99"/>
      <c r="RTX43" s="99"/>
      <c r="RTY43" s="99"/>
      <c r="RTZ43" s="99"/>
      <c r="RUA43" s="99"/>
      <c r="RUB43" s="99"/>
      <c r="RUC43" s="99"/>
      <c r="RUD43" s="99"/>
      <c r="RUE43" s="99"/>
      <c r="RUF43" s="99"/>
      <c r="RUG43" s="99"/>
      <c r="RUH43" s="99"/>
      <c r="RUI43" s="99"/>
      <c r="RUJ43" s="99"/>
      <c r="RUK43" s="99"/>
      <c r="RUL43" s="99"/>
      <c r="RUM43" s="99"/>
      <c r="RUN43" s="99"/>
      <c r="RUO43" s="99"/>
      <c r="RUP43" s="99"/>
      <c r="RUQ43" s="99"/>
      <c r="RUR43" s="99"/>
      <c r="RUS43" s="99"/>
      <c r="RUT43" s="99"/>
      <c r="RUU43" s="99"/>
      <c r="RUV43" s="99"/>
      <c r="RUW43" s="99"/>
      <c r="RUX43" s="99"/>
      <c r="RUY43" s="99"/>
      <c r="RUZ43" s="99"/>
      <c r="RVA43" s="99"/>
      <c r="RVB43" s="99"/>
      <c r="RVC43" s="99"/>
      <c r="RVD43" s="99"/>
      <c r="RVE43" s="99"/>
      <c r="RVF43" s="99"/>
      <c r="RVG43" s="99"/>
      <c r="RVH43" s="99"/>
      <c r="RVI43" s="99"/>
      <c r="RVJ43" s="99"/>
      <c r="RVK43" s="99"/>
      <c r="RVL43" s="99"/>
      <c r="RVM43" s="99"/>
      <c r="RVN43" s="99"/>
      <c r="RVO43" s="99"/>
      <c r="RVP43" s="99"/>
      <c r="RVQ43" s="99"/>
      <c r="RVR43" s="99"/>
      <c r="RVS43" s="99"/>
      <c r="RVT43" s="99"/>
      <c r="RVU43" s="99"/>
      <c r="RVV43" s="99"/>
      <c r="RVW43" s="99"/>
      <c r="RVX43" s="99"/>
      <c r="RVY43" s="99"/>
      <c r="RVZ43" s="99"/>
      <c r="RWA43" s="99"/>
      <c r="RWB43" s="99"/>
      <c r="RWC43" s="99"/>
      <c r="RWD43" s="99"/>
      <c r="RWE43" s="99"/>
      <c r="RWF43" s="99"/>
      <c r="RWG43" s="99"/>
      <c r="RWH43" s="99"/>
      <c r="RWI43" s="99"/>
      <c r="RWJ43" s="99"/>
      <c r="RWK43" s="99"/>
      <c r="RWL43" s="99"/>
      <c r="RWM43" s="99"/>
      <c r="RWN43" s="99"/>
      <c r="RWO43" s="99"/>
      <c r="RWP43" s="99"/>
      <c r="RWQ43" s="99"/>
      <c r="RWR43" s="99"/>
      <c r="RWS43" s="99"/>
      <c r="RWT43" s="99"/>
      <c r="RWU43" s="99"/>
      <c r="RWV43" s="99"/>
      <c r="RWW43" s="99"/>
      <c r="RWX43" s="99"/>
      <c r="RWY43" s="99"/>
      <c r="RWZ43" s="99"/>
      <c r="RXA43" s="99"/>
      <c r="RXB43" s="99"/>
      <c r="RXC43" s="99"/>
      <c r="RXD43" s="99"/>
      <c r="RXE43" s="99"/>
      <c r="RXF43" s="99"/>
      <c r="RXG43" s="99"/>
      <c r="RXH43" s="99"/>
      <c r="RXI43" s="99"/>
      <c r="RXJ43" s="99"/>
      <c r="RXK43" s="99"/>
      <c r="RXL43" s="99"/>
      <c r="RXM43" s="99"/>
      <c r="RXN43" s="99"/>
      <c r="RXO43" s="99"/>
      <c r="RXP43" s="99"/>
      <c r="RXQ43" s="99"/>
      <c r="RXR43" s="99"/>
      <c r="RXS43" s="99"/>
      <c r="RXT43" s="99"/>
      <c r="RXU43" s="99"/>
      <c r="RXV43" s="99"/>
      <c r="RXW43" s="99"/>
      <c r="RXX43" s="99"/>
      <c r="RXY43" s="99"/>
      <c r="RXZ43" s="99"/>
      <c r="RYA43" s="99"/>
      <c r="RYB43" s="99"/>
      <c r="RYC43" s="99"/>
      <c r="RYD43" s="99"/>
      <c r="RYE43" s="99"/>
      <c r="RYF43" s="99"/>
      <c r="RYG43" s="99"/>
      <c r="RYH43" s="99"/>
      <c r="RYI43" s="99"/>
      <c r="RYJ43" s="99"/>
      <c r="RYK43" s="99"/>
      <c r="RYL43" s="99"/>
      <c r="RYM43" s="99"/>
      <c r="RYN43" s="99"/>
      <c r="RYO43" s="99"/>
      <c r="RYP43" s="99"/>
      <c r="RYQ43" s="99"/>
      <c r="RYR43" s="99"/>
      <c r="RYS43" s="99"/>
      <c r="RYT43" s="99"/>
      <c r="RYU43" s="99"/>
      <c r="RYV43" s="99"/>
      <c r="RYW43" s="99"/>
      <c r="RYX43" s="99"/>
      <c r="RYY43" s="99"/>
      <c r="RYZ43" s="99"/>
      <c r="RZA43" s="99"/>
      <c r="RZB43" s="99"/>
      <c r="RZC43" s="99"/>
      <c r="RZD43" s="99"/>
      <c r="RZE43" s="99"/>
      <c r="RZF43" s="99"/>
      <c r="RZG43" s="99"/>
      <c r="RZH43" s="99"/>
      <c r="RZI43" s="99"/>
      <c r="RZJ43" s="99"/>
      <c r="RZK43" s="99"/>
      <c r="RZL43" s="99"/>
      <c r="RZM43" s="99"/>
      <c r="RZN43" s="99"/>
      <c r="RZO43" s="99"/>
      <c r="RZP43" s="99"/>
      <c r="RZQ43" s="99"/>
      <c r="RZR43" s="99"/>
      <c r="RZS43" s="99"/>
      <c r="RZT43" s="99"/>
      <c r="RZU43" s="99"/>
      <c r="RZV43" s="99"/>
      <c r="RZW43" s="99"/>
      <c r="RZX43" s="99"/>
      <c r="RZY43" s="99"/>
      <c r="RZZ43" s="99"/>
      <c r="SAA43" s="99"/>
      <c r="SAB43" s="99"/>
      <c r="SAC43" s="99"/>
      <c r="SAD43" s="99"/>
      <c r="SAE43" s="99"/>
      <c r="SAF43" s="99"/>
      <c r="SAG43" s="99"/>
      <c r="SAH43" s="99"/>
      <c r="SAI43" s="99"/>
      <c r="SAJ43" s="99"/>
      <c r="SAK43" s="99"/>
      <c r="SAL43" s="99"/>
      <c r="SAM43" s="99"/>
      <c r="SAN43" s="99"/>
      <c r="SAO43" s="99"/>
      <c r="SAP43" s="99"/>
      <c r="SAQ43" s="99"/>
      <c r="SAR43" s="99"/>
      <c r="SAS43" s="99"/>
      <c r="SAT43" s="99"/>
      <c r="SAU43" s="99"/>
      <c r="SAV43" s="99"/>
      <c r="SAW43" s="99"/>
      <c r="SAX43" s="99"/>
      <c r="SAY43" s="99"/>
      <c r="SAZ43" s="99"/>
      <c r="SBA43" s="99"/>
      <c r="SBB43" s="99"/>
      <c r="SBC43" s="99"/>
      <c r="SBD43" s="99"/>
      <c r="SBE43" s="99"/>
      <c r="SBF43" s="99"/>
      <c r="SBG43" s="99"/>
      <c r="SBH43" s="99"/>
      <c r="SBI43" s="99"/>
      <c r="SBJ43" s="99"/>
      <c r="SBK43" s="99"/>
      <c r="SBL43" s="99"/>
      <c r="SBM43" s="99"/>
      <c r="SBN43" s="99"/>
      <c r="SBO43" s="99"/>
      <c r="SBP43" s="99"/>
      <c r="SBQ43" s="99"/>
      <c r="SBR43" s="99"/>
      <c r="SBS43" s="99"/>
      <c r="SBT43" s="99"/>
      <c r="SBU43" s="99"/>
      <c r="SBV43" s="99"/>
      <c r="SBW43" s="99"/>
      <c r="SBX43" s="99"/>
      <c r="SBY43" s="99"/>
      <c r="SBZ43" s="99"/>
      <c r="SCA43" s="99"/>
      <c r="SCB43" s="99"/>
      <c r="SCC43" s="99"/>
      <c r="SCD43" s="99"/>
      <c r="SCE43" s="99"/>
      <c r="SCF43" s="99"/>
      <c r="SCG43" s="99"/>
      <c r="SCH43" s="99"/>
      <c r="SCI43" s="99"/>
      <c r="SCJ43" s="99"/>
      <c r="SCK43" s="99"/>
      <c r="SCL43" s="99"/>
      <c r="SCM43" s="99"/>
      <c r="SCN43" s="99"/>
      <c r="SCO43" s="99"/>
      <c r="SCP43" s="99"/>
      <c r="SCQ43" s="99"/>
      <c r="SCR43" s="99"/>
      <c r="SCS43" s="99"/>
      <c r="SCT43" s="99"/>
      <c r="SCU43" s="99"/>
      <c r="SCV43" s="99"/>
      <c r="SCW43" s="99"/>
      <c r="SCX43" s="99"/>
      <c r="SCY43" s="99"/>
      <c r="SCZ43" s="99"/>
      <c r="SDA43" s="99"/>
      <c r="SDB43" s="99"/>
      <c r="SDC43" s="99"/>
      <c r="SDD43" s="99"/>
      <c r="SDE43" s="99"/>
      <c r="SDF43" s="99"/>
      <c r="SDG43" s="99"/>
      <c r="SDH43" s="99"/>
      <c r="SDI43" s="99"/>
      <c r="SDJ43" s="99"/>
      <c r="SDK43" s="99"/>
      <c r="SDL43" s="99"/>
      <c r="SDM43" s="99"/>
      <c r="SDN43" s="99"/>
      <c r="SDO43" s="99"/>
      <c r="SDP43" s="99"/>
      <c r="SDQ43" s="99"/>
      <c r="SDR43" s="99"/>
      <c r="SDS43" s="99"/>
      <c r="SDT43" s="99"/>
      <c r="SDU43" s="99"/>
      <c r="SDV43" s="99"/>
      <c r="SDW43" s="99"/>
      <c r="SDX43" s="99"/>
      <c r="SDY43" s="99"/>
      <c r="SDZ43" s="99"/>
      <c r="SEA43" s="99"/>
      <c r="SEB43" s="99"/>
      <c r="SEC43" s="99"/>
      <c r="SED43" s="99"/>
      <c r="SEE43" s="99"/>
      <c r="SEF43" s="99"/>
      <c r="SEG43" s="99"/>
      <c r="SEH43" s="99"/>
      <c r="SEI43" s="99"/>
      <c r="SEJ43" s="99"/>
      <c r="SEK43" s="99"/>
      <c r="SEL43" s="99"/>
      <c r="SEM43" s="99"/>
      <c r="SEN43" s="99"/>
      <c r="SEO43" s="99"/>
      <c r="SEP43" s="99"/>
      <c r="SEQ43" s="99"/>
      <c r="SER43" s="99"/>
      <c r="SES43" s="99"/>
      <c r="SET43" s="99"/>
      <c r="SEU43" s="99"/>
      <c r="SEV43" s="99"/>
      <c r="SEW43" s="99"/>
      <c r="SEX43" s="99"/>
      <c r="SEY43" s="99"/>
      <c r="SEZ43" s="99"/>
      <c r="SFA43" s="99"/>
      <c r="SFB43" s="99"/>
      <c r="SFC43" s="99"/>
      <c r="SFD43" s="99"/>
      <c r="SFE43" s="99"/>
      <c r="SFF43" s="99"/>
      <c r="SFG43" s="99"/>
      <c r="SFH43" s="99"/>
      <c r="SFI43" s="99"/>
      <c r="SFJ43" s="99"/>
      <c r="SFK43" s="99"/>
      <c r="SFL43" s="99"/>
      <c r="SFM43" s="99"/>
      <c r="SFN43" s="99"/>
      <c r="SFO43" s="99"/>
      <c r="SFP43" s="99"/>
      <c r="SFQ43" s="99"/>
      <c r="SFR43" s="99"/>
      <c r="SFS43" s="99"/>
      <c r="SFT43" s="99"/>
      <c r="SFU43" s="99"/>
      <c r="SFV43" s="99"/>
      <c r="SFW43" s="99"/>
      <c r="SFX43" s="99"/>
      <c r="SFY43" s="99"/>
      <c r="SFZ43" s="99"/>
      <c r="SGA43" s="99"/>
      <c r="SGB43" s="99"/>
      <c r="SGC43" s="99"/>
      <c r="SGD43" s="99"/>
      <c r="SGE43" s="99"/>
      <c r="SGF43" s="99"/>
      <c r="SGG43" s="99"/>
      <c r="SGH43" s="99"/>
      <c r="SGI43" s="99"/>
      <c r="SGJ43" s="99"/>
      <c r="SGK43" s="99"/>
      <c r="SGL43" s="99"/>
      <c r="SGM43" s="99"/>
      <c r="SGN43" s="99"/>
      <c r="SGO43" s="99"/>
      <c r="SGP43" s="99"/>
      <c r="SGQ43" s="99"/>
      <c r="SGR43" s="99"/>
      <c r="SGS43" s="99"/>
      <c r="SGT43" s="99"/>
      <c r="SGU43" s="99"/>
      <c r="SGV43" s="99"/>
      <c r="SGW43" s="99"/>
      <c r="SGX43" s="99"/>
      <c r="SGY43" s="99"/>
      <c r="SGZ43" s="99"/>
      <c r="SHA43" s="99"/>
      <c r="SHB43" s="99"/>
      <c r="SHC43" s="99"/>
      <c r="SHD43" s="99"/>
      <c r="SHE43" s="99"/>
      <c r="SHF43" s="99"/>
      <c r="SHG43" s="99"/>
      <c r="SHH43" s="99"/>
      <c r="SHI43" s="99"/>
      <c r="SHJ43" s="99"/>
      <c r="SHK43" s="99"/>
      <c r="SHL43" s="99"/>
      <c r="SHM43" s="99"/>
      <c r="SHN43" s="99"/>
      <c r="SHO43" s="99"/>
      <c r="SHP43" s="99"/>
      <c r="SHQ43" s="99"/>
      <c r="SHR43" s="99"/>
      <c r="SHS43" s="99"/>
      <c r="SHT43" s="99"/>
      <c r="SHU43" s="99"/>
      <c r="SHV43" s="99"/>
      <c r="SHW43" s="99"/>
      <c r="SHX43" s="99"/>
      <c r="SHY43" s="99"/>
      <c r="SHZ43" s="99"/>
      <c r="SIA43" s="99"/>
      <c r="SIB43" s="99"/>
      <c r="SIC43" s="99"/>
      <c r="SID43" s="99"/>
      <c r="SIE43" s="99"/>
      <c r="SIF43" s="99"/>
      <c r="SIG43" s="99"/>
      <c r="SIH43" s="99"/>
      <c r="SII43" s="99"/>
      <c r="SIJ43" s="99"/>
      <c r="SIK43" s="99"/>
      <c r="SIL43" s="99"/>
      <c r="SIM43" s="99"/>
      <c r="SIN43" s="99"/>
      <c r="SIO43" s="99"/>
      <c r="SIP43" s="99"/>
      <c r="SIQ43" s="99"/>
      <c r="SIR43" s="99"/>
      <c r="SIS43" s="99"/>
      <c r="SIT43" s="99"/>
      <c r="SIU43" s="99"/>
      <c r="SIV43" s="99"/>
      <c r="SIW43" s="99"/>
      <c r="SIX43" s="99"/>
      <c r="SIY43" s="99"/>
      <c r="SIZ43" s="99"/>
      <c r="SJA43" s="99"/>
      <c r="SJB43" s="99"/>
      <c r="SJC43" s="99"/>
      <c r="SJD43" s="99"/>
      <c r="SJE43" s="99"/>
      <c r="SJF43" s="99"/>
      <c r="SJG43" s="99"/>
      <c r="SJH43" s="99"/>
      <c r="SJI43" s="99"/>
      <c r="SJJ43" s="99"/>
      <c r="SJK43" s="99"/>
      <c r="SJL43" s="99"/>
      <c r="SJM43" s="99"/>
      <c r="SJN43" s="99"/>
      <c r="SJO43" s="99"/>
      <c r="SJP43" s="99"/>
      <c r="SJQ43" s="99"/>
      <c r="SJR43" s="99"/>
      <c r="SJS43" s="99"/>
      <c r="SJT43" s="99"/>
      <c r="SJU43" s="99"/>
      <c r="SJV43" s="99"/>
      <c r="SJW43" s="99"/>
      <c r="SJX43" s="99"/>
      <c r="SJY43" s="99"/>
      <c r="SJZ43" s="99"/>
      <c r="SKA43" s="99"/>
      <c r="SKB43" s="99"/>
      <c r="SKC43" s="99"/>
      <c r="SKD43" s="99"/>
      <c r="SKE43" s="99"/>
      <c r="SKF43" s="99"/>
      <c r="SKG43" s="99"/>
      <c r="SKH43" s="99"/>
      <c r="SKI43" s="99"/>
      <c r="SKJ43" s="99"/>
      <c r="SKK43" s="99"/>
      <c r="SKL43" s="99"/>
      <c r="SKM43" s="99"/>
      <c r="SKN43" s="99"/>
      <c r="SKO43" s="99"/>
      <c r="SKP43" s="99"/>
      <c r="SKQ43" s="99"/>
      <c r="SKR43" s="99"/>
      <c r="SKS43" s="99"/>
      <c r="SKT43" s="99"/>
      <c r="SKU43" s="99"/>
      <c r="SKV43" s="99"/>
      <c r="SKW43" s="99"/>
      <c r="SKX43" s="99"/>
      <c r="SKY43" s="99"/>
      <c r="SKZ43" s="99"/>
      <c r="SLA43" s="99"/>
      <c r="SLB43" s="99"/>
      <c r="SLC43" s="99"/>
      <c r="SLD43" s="99"/>
      <c r="SLE43" s="99"/>
      <c r="SLF43" s="99"/>
      <c r="SLG43" s="99"/>
      <c r="SLH43" s="99"/>
      <c r="SLI43" s="99"/>
      <c r="SLJ43" s="99"/>
      <c r="SLK43" s="99"/>
      <c r="SLL43" s="99"/>
      <c r="SLM43" s="99"/>
      <c r="SLN43" s="99"/>
      <c r="SLO43" s="99"/>
      <c r="SLP43" s="99"/>
      <c r="SLQ43" s="99"/>
      <c r="SLR43" s="99"/>
      <c r="SLS43" s="99"/>
      <c r="SLT43" s="99"/>
      <c r="SLU43" s="99"/>
      <c r="SLV43" s="99"/>
      <c r="SLW43" s="99"/>
      <c r="SLX43" s="99"/>
      <c r="SLY43" s="99"/>
      <c r="SLZ43" s="99"/>
      <c r="SMA43" s="99"/>
      <c r="SMB43" s="99"/>
      <c r="SMC43" s="99"/>
      <c r="SMD43" s="99"/>
      <c r="SME43" s="99"/>
      <c r="SMF43" s="99"/>
      <c r="SMG43" s="99"/>
      <c r="SMH43" s="99"/>
      <c r="SMI43" s="99"/>
      <c r="SMJ43" s="99"/>
      <c r="SMK43" s="99"/>
      <c r="SML43" s="99"/>
      <c r="SMM43" s="99"/>
      <c r="SMN43" s="99"/>
      <c r="SMO43" s="99"/>
      <c r="SMP43" s="99"/>
      <c r="SMQ43" s="99"/>
      <c r="SMR43" s="99"/>
      <c r="SMS43" s="99"/>
      <c r="SMT43" s="99"/>
      <c r="SMU43" s="99"/>
      <c r="SMV43" s="99"/>
      <c r="SMW43" s="99"/>
      <c r="SMX43" s="99"/>
      <c r="SMY43" s="99"/>
      <c r="SMZ43" s="99"/>
      <c r="SNA43" s="99"/>
      <c r="SNB43" s="99"/>
      <c r="SNC43" s="99"/>
      <c r="SND43" s="99"/>
      <c r="SNE43" s="99"/>
      <c r="SNF43" s="99"/>
      <c r="SNG43" s="99"/>
      <c r="SNH43" s="99"/>
      <c r="SNI43" s="99"/>
      <c r="SNJ43" s="99"/>
      <c r="SNK43" s="99"/>
      <c r="SNL43" s="99"/>
      <c r="SNM43" s="99"/>
      <c r="SNN43" s="99"/>
      <c r="SNO43" s="99"/>
      <c r="SNP43" s="99"/>
      <c r="SNQ43" s="99"/>
      <c r="SNR43" s="99"/>
      <c r="SNS43" s="99"/>
      <c r="SNT43" s="99"/>
      <c r="SNU43" s="99"/>
      <c r="SNV43" s="99"/>
      <c r="SNW43" s="99"/>
      <c r="SNX43" s="99"/>
      <c r="SNY43" s="99"/>
      <c r="SNZ43" s="99"/>
      <c r="SOA43" s="99"/>
      <c r="SOB43" s="99"/>
      <c r="SOC43" s="99"/>
      <c r="SOD43" s="99"/>
      <c r="SOE43" s="99"/>
      <c r="SOF43" s="99"/>
      <c r="SOG43" s="99"/>
      <c r="SOH43" s="99"/>
      <c r="SOI43" s="99"/>
      <c r="SOJ43" s="99"/>
      <c r="SOK43" s="99"/>
      <c r="SOL43" s="99"/>
      <c r="SOM43" s="99"/>
      <c r="SON43" s="99"/>
      <c r="SOO43" s="99"/>
      <c r="SOP43" s="99"/>
      <c r="SOQ43" s="99"/>
      <c r="SOR43" s="99"/>
      <c r="SOS43" s="99"/>
      <c r="SOT43" s="99"/>
      <c r="SOU43" s="99"/>
      <c r="SOV43" s="99"/>
      <c r="SOW43" s="99"/>
      <c r="SOX43" s="99"/>
      <c r="SOY43" s="99"/>
      <c r="SOZ43" s="99"/>
      <c r="SPA43" s="99"/>
      <c r="SPB43" s="99"/>
      <c r="SPC43" s="99"/>
      <c r="SPD43" s="99"/>
      <c r="SPE43" s="99"/>
      <c r="SPF43" s="99"/>
      <c r="SPG43" s="99"/>
      <c r="SPH43" s="99"/>
      <c r="SPI43" s="99"/>
      <c r="SPJ43" s="99"/>
      <c r="SPK43" s="99"/>
      <c r="SPL43" s="99"/>
      <c r="SPM43" s="99"/>
      <c r="SPN43" s="99"/>
      <c r="SPO43" s="99"/>
      <c r="SPP43" s="99"/>
      <c r="SPQ43" s="99"/>
      <c r="SPR43" s="99"/>
      <c r="SPS43" s="99"/>
      <c r="SPT43" s="99"/>
      <c r="SPU43" s="99"/>
      <c r="SPV43" s="99"/>
      <c r="SPW43" s="99"/>
      <c r="SPX43" s="99"/>
      <c r="SPY43" s="99"/>
      <c r="SPZ43" s="99"/>
      <c r="SQA43" s="99"/>
      <c r="SQB43" s="99"/>
      <c r="SQC43" s="99"/>
      <c r="SQD43" s="99"/>
      <c r="SQE43" s="99"/>
      <c r="SQF43" s="99"/>
      <c r="SQG43" s="99"/>
      <c r="SQH43" s="99"/>
      <c r="SQI43" s="99"/>
      <c r="SQJ43" s="99"/>
      <c r="SQK43" s="99"/>
      <c r="SQL43" s="99"/>
      <c r="SQM43" s="99"/>
      <c r="SQN43" s="99"/>
      <c r="SQO43" s="99"/>
      <c r="SQP43" s="99"/>
      <c r="SQQ43" s="99"/>
      <c r="SQR43" s="99"/>
      <c r="SQS43" s="99"/>
      <c r="SQT43" s="99"/>
      <c r="SQU43" s="99"/>
      <c r="SQV43" s="99"/>
      <c r="SQW43" s="99"/>
      <c r="SQX43" s="99"/>
      <c r="SQY43" s="99"/>
      <c r="SQZ43" s="99"/>
      <c r="SRA43" s="99"/>
      <c r="SRB43" s="99"/>
      <c r="SRC43" s="99"/>
      <c r="SRD43" s="99"/>
      <c r="SRE43" s="99"/>
      <c r="SRF43" s="99"/>
      <c r="SRG43" s="99"/>
      <c r="SRH43" s="99"/>
      <c r="SRI43" s="99"/>
      <c r="SRJ43" s="99"/>
      <c r="SRK43" s="99"/>
      <c r="SRL43" s="99"/>
      <c r="SRM43" s="99"/>
      <c r="SRN43" s="99"/>
      <c r="SRO43" s="99"/>
      <c r="SRP43" s="99"/>
      <c r="SRQ43" s="99"/>
      <c r="SRR43" s="99"/>
      <c r="SRS43" s="99"/>
      <c r="SRT43" s="99"/>
      <c r="SRU43" s="99"/>
      <c r="SRV43" s="99"/>
      <c r="SRW43" s="99"/>
      <c r="SRX43" s="99"/>
      <c r="SRY43" s="99"/>
      <c r="SRZ43" s="99"/>
      <c r="SSA43" s="99"/>
      <c r="SSB43" s="99"/>
      <c r="SSC43" s="99"/>
      <c r="SSD43" s="99"/>
      <c r="SSE43" s="99"/>
      <c r="SSF43" s="99"/>
      <c r="SSG43" s="99"/>
      <c r="SSH43" s="99"/>
      <c r="SSI43" s="99"/>
      <c r="SSJ43" s="99"/>
      <c r="SSK43" s="99"/>
      <c r="SSL43" s="99"/>
      <c r="SSM43" s="99"/>
      <c r="SSN43" s="99"/>
      <c r="SSO43" s="99"/>
      <c r="SSP43" s="99"/>
      <c r="SSQ43" s="99"/>
      <c r="SSR43" s="99"/>
      <c r="SSS43" s="99"/>
      <c r="SST43" s="99"/>
      <c r="SSU43" s="99"/>
      <c r="SSV43" s="99"/>
      <c r="SSW43" s="99"/>
      <c r="SSX43" s="99"/>
      <c r="SSY43" s="99"/>
      <c r="SSZ43" s="99"/>
      <c r="STA43" s="99"/>
      <c r="STB43" s="99"/>
      <c r="STC43" s="99"/>
      <c r="STD43" s="99"/>
      <c r="STE43" s="99"/>
      <c r="STF43" s="99"/>
      <c r="STG43" s="99"/>
      <c r="STH43" s="99"/>
      <c r="STI43" s="99"/>
      <c r="STJ43" s="99"/>
      <c r="STK43" s="99"/>
      <c r="STL43" s="99"/>
      <c r="STM43" s="99"/>
      <c r="STN43" s="99"/>
      <c r="STO43" s="99"/>
      <c r="STP43" s="99"/>
      <c r="STQ43" s="99"/>
      <c r="STR43" s="99"/>
      <c r="STS43" s="99"/>
      <c r="STT43" s="99"/>
      <c r="STU43" s="99"/>
      <c r="STV43" s="99"/>
      <c r="STW43" s="99"/>
      <c r="STX43" s="99"/>
      <c r="STY43" s="99"/>
      <c r="STZ43" s="99"/>
      <c r="SUA43" s="99"/>
      <c r="SUB43" s="99"/>
      <c r="SUC43" s="99"/>
      <c r="SUD43" s="99"/>
      <c r="SUE43" s="99"/>
      <c r="SUF43" s="99"/>
      <c r="SUG43" s="99"/>
      <c r="SUH43" s="99"/>
      <c r="SUI43" s="99"/>
      <c r="SUJ43" s="99"/>
      <c r="SUK43" s="99"/>
      <c r="SUL43" s="99"/>
      <c r="SUM43" s="99"/>
      <c r="SUN43" s="99"/>
      <c r="SUO43" s="99"/>
      <c r="SUP43" s="99"/>
      <c r="SUQ43" s="99"/>
      <c r="SUR43" s="99"/>
      <c r="SUS43" s="99"/>
      <c r="SUT43" s="99"/>
      <c r="SUU43" s="99"/>
      <c r="SUV43" s="99"/>
      <c r="SUW43" s="99"/>
      <c r="SUX43" s="99"/>
      <c r="SUY43" s="99"/>
      <c r="SUZ43" s="99"/>
      <c r="SVA43" s="99"/>
      <c r="SVB43" s="99"/>
      <c r="SVC43" s="99"/>
      <c r="SVD43" s="99"/>
      <c r="SVE43" s="99"/>
      <c r="SVF43" s="99"/>
      <c r="SVG43" s="99"/>
      <c r="SVH43" s="99"/>
      <c r="SVI43" s="99"/>
      <c r="SVJ43" s="99"/>
      <c r="SVK43" s="99"/>
      <c r="SVL43" s="99"/>
      <c r="SVM43" s="99"/>
      <c r="SVN43" s="99"/>
      <c r="SVO43" s="99"/>
      <c r="SVP43" s="99"/>
      <c r="SVQ43" s="99"/>
      <c r="SVR43" s="99"/>
      <c r="SVS43" s="99"/>
      <c r="SVT43" s="99"/>
      <c r="SVU43" s="99"/>
      <c r="SVV43" s="99"/>
      <c r="SVW43" s="99"/>
      <c r="SVX43" s="99"/>
      <c r="SVY43" s="99"/>
      <c r="SVZ43" s="99"/>
      <c r="SWA43" s="99"/>
      <c r="SWB43" s="99"/>
      <c r="SWC43" s="99"/>
      <c r="SWD43" s="99"/>
      <c r="SWE43" s="99"/>
      <c r="SWF43" s="99"/>
      <c r="SWG43" s="99"/>
      <c r="SWH43" s="99"/>
      <c r="SWI43" s="99"/>
      <c r="SWJ43" s="99"/>
      <c r="SWK43" s="99"/>
      <c r="SWL43" s="99"/>
      <c r="SWM43" s="99"/>
      <c r="SWN43" s="99"/>
      <c r="SWO43" s="99"/>
      <c r="SWP43" s="99"/>
      <c r="SWQ43" s="99"/>
      <c r="SWR43" s="99"/>
      <c r="SWS43" s="99"/>
      <c r="SWT43" s="99"/>
      <c r="SWU43" s="99"/>
      <c r="SWV43" s="99"/>
      <c r="SWW43" s="99"/>
      <c r="SWX43" s="99"/>
      <c r="SWY43" s="99"/>
      <c r="SWZ43" s="99"/>
      <c r="SXA43" s="99"/>
      <c r="SXB43" s="99"/>
      <c r="SXC43" s="99"/>
      <c r="SXD43" s="99"/>
      <c r="SXE43" s="99"/>
      <c r="SXF43" s="99"/>
      <c r="SXG43" s="99"/>
      <c r="SXH43" s="99"/>
      <c r="SXI43" s="99"/>
      <c r="SXJ43" s="99"/>
      <c r="SXK43" s="99"/>
      <c r="SXL43" s="99"/>
      <c r="SXM43" s="99"/>
      <c r="SXN43" s="99"/>
      <c r="SXO43" s="99"/>
      <c r="SXP43" s="99"/>
      <c r="SXQ43" s="99"/>
      <c r="SXR43" s="99"/>
      <c r="SXS43" s="99"/>
      <c r="SXT43" s="99"/>
      <c r="SXU43" s="99"/>
      <c r="SXV43" s="99"/>
      <c r="SXW43" s="99"/>
      <c r="SXX43" s="99"/>
      <c r="SXY43" s="99"/>
      <c r="SXZ43" s="99"/>
      <c r="SYA43" s="99"/>
      <c r="SYB43" s="99"/>
      <c r="SYC43" s="99"/>
      <c r="SYD43" s="99"/>
      <c r="SYE43" s="99"/>
      <c r="SYF43" s="99"/>
      <c r="SYG43" s="99"/>
      <c r="SYH43" s="99"/>
      <c r="SYI43" s="99"/>
      <c r="SYJ43" s="99"/>
      <c r="SYK43" s="99"/>
      <c r="SYL43" s="99"/>
      <c r="SYM43" s="99"/>
      <c r="SYN43" s="99"/>
      <c r="SYO43" s="99"/>
      <c r="SYP43" s="99"/>
      <c r="SYQ43" s="99"/>
      <c r="SYR43" s="99"/>
      <c r="SYS43" s="99"/>
      <c r="SYT43" s="99"/>
      <c r="SYU43" s="99"/>
      <c r="SYV43" s="99"/>
      <c r="SYW43" s="99"/>
      <c r="SYX43" s="99"/>
      <c r="SYY43" s="99"/>
      <c r="SYZ43" s="99"/>
      <c r="SZA43" s="99"/>
      <c r="SZB43" s="99"/>
      <c r="SZC43" s="99"/>
      <c r="SZD43" s="99"/>
      <c r="SZE43" s="99"/>
      <c r="SZF43" s="99"/>
      <c r="SZG43" s="99"/>
      <c r="SZH43" s="99"/>
      <c r="SZI43" s="99"/>
      <c r="SZJ43" s="99"/>
      <c r="SZK43" s="99"/>
      <c r="SZL43" s="99"/>
      <c r="SZM43" s="99"/>
      <c r="SZN43" s="99"/>
      <c r="SZO43" s="99"/>
      <c r="SZP43" s="99"/>
      <c r="SZQ43" s="99"/>
      <c r="SZR43" s="99"/>
      <c r="SZS43" s="99"/>
      <c r="SZT43" s="99"/>
      <c r="SZU43" s="99"/>
      <c r="SZV43" s="99"/>
      <c r="SZW43" s="99"/>
      <c r="SZX43" s="99"/>
      <c r="SZY43" s="99"/>
      <c r="SZZ43" s="99"/>
      <c r="TAA43" s="99"/>
      <c r="TAB43" s="99"/>
      <c r="TAC43" s="99"/>
      <c r="TAD43" s="99"/>
      <c r="TAE43" s="99"/>
      <c r="TAF43" s="99"/>
      <c r="TAG43" s="99"/>
      <c r="TAH43" s="99"/>
      <c r="TAI43" s="99"/>
      <c r="TAJ43" s="99"/>
      <c r="TAK43" s="99"/>
      <c r="TAL43" s="99"/>
      <c r="TAM43" s="99"/>
      <c r="TAN43" s="99"/>
      <c r="TAO43" s="99"/>
      <c r="TAP43" s="99"/>
      <c r="TAQ43" s="99"/>
      <c r="TAR43" s="99"/>
      <c r="TAS43" s="99"/>
      <c r="TAT43" s="99"/>
      <c r="TAU43" s="99"/>
      <c r="TAV43" s="99"/>
      <c r="TAW43" s="99"/>
      <c r="TAX43" s="99"/>
      <c r="TAY43" s="99"/>
      <c r="TAZ43" s="99"/>
      <c r="TBA43" s="99"/>
      <c r="TBB43" s="99"/>
      <c r="TBC43" s="99"/>
      <c r="TBD43" s="99"/>
      <c r="TBE43" s="99"/>
      <c r="TBF43" s="99"/>
      <c r="TBG43" s="99"/>
      <c r="TBH43" s="99"/>
      <c r="TBI43" s="99"/>
      <c r="TBJ43" s="99"/>
      <c r="TBK43" s="99"/>
      <c r="TBL43" s="99"/>
      <c r="TBM43" s="99"/>
      <c r="TBN43" s="99"/>
      <c r="TBO43" s="99"/>
      <c r="TBP43" s="99"/>
      <c r="TBQ43" s="99"/>
      <c r="TBR43" s="99"/>
      <c r="TBS43" s="99"/>
      <c r="TBT43" s="99"/>
      <c r="TBU43" s="99"/>
      <c r="TBV43" s="99"/>
      <c r="TBW43" s="99"/>
      <c r="TBX43" s="99"/>
      <c r="TBY43" s="99"/>
      <c r="TBZ43" s="99"/>
      <c r="TCA43" s="99"/>
      <c r="TCB43" s="99"/>
      <c r="TCC43" s="99"/>
      <c r="TCD43" s="99"/>
      <c r="TCE43" s="99"/>
      <c r="TCF43" s="99"/>
      <c r="TCG43" s="99"/>
      <c r="TCH43" s="99"/>
      <c r="TCI43" s="99"/>
      <c r="TCJ43" s="99"/>
      <c r="TCK43" s="99"/>
      <c r="TCL43" s="99"/>
      <c r="TCM43" s="99"/>
      <c r="TCN43" s="99"/>
      <c r="TCO43" s="99"/>
      <c r="TCP43" s="99"/>
      <c r="TCQ43" s="99"/>
      <c r="TCR43" s="99"/>
      <c r="TCS43" s="99"/>
      <c r="TCT43" s="99"/>
      <c r="TCU43" s="99"/>
      <c r="TCV43" s="99"/>
      <c r="TCW43" s="99"/>
      <c r="TCX43" s="99"/>
      <c r="TCY43" s="99"/>
      <c r="TCZ43" s="99"/>
      <c r="TDA43" s="99"/>
      <c r="TDB43" s="99"/>
      <c r="TDC43" s="99"/>
      <c r="TDD43" s="99"/>
      <c r="TDE43" s="99"/>
      <c r="TDF43" s="99"/>
      <c r="TDG43" s="99"/>
      <c r="TDH43" s="99"/>
      <c r="TDI43" s="99"/>
      <c r="TDJ43" s="99"/>
      <c r="TDK43" s="99"/>
      <c r="TDL43" s="99"/>
      <c r="TDM43" s="99"/>
      <c r="TDN43" s="99"/>
      <c r="TDO43" s="99"/>
      <c r="TDP43" s="99"/>
      <c r="TDQ43" s="99"/>
      <c r="TDR43" s="99"/>
      <c r="TDS43" s="99"/>
      <c r="TDT43" s="99"/>
      <c r="TDU43" s="99"/>
      <c r="TDV43" s="99"/>
      <c r="TDW43" s="99"/>
      <c r="TDX43" s="99"/>
      <c r="TDY43" s="99"/>
      <c r="TDZ43" s="99"/>
      <c r="TEA43" s="99"/>
      <c r="TEB43" s="99"/>
      <c r="TEC43" s="99"/>
      <c r="TED43" s="99"/>
      <c r="TEE43" s="99"/>
      <c r="TEF43" s="99"/>
      <c r="TEG43" s="99"/>
      <c r="TEH43" s="99"/>
      <c r="TEI43" s="99"/>
      <c r="TEJ43" s="99"/>
      <c r="TEK43" s="99"/>
      <c r="TEL43" s="99"/>
      <c r="TEM43" s="99"/>
      <c r="TEN43" s="99"/>
      <c r="TEO43" s="99"/>
      <c r="TEP43" s="99"/>
      <c r="TEQ43" s="99"/>
      <c r="TER43" s="99"/>
      <c r="TES43" s="99"/>
      <c r="TET43" s="99"/>
      <c r="TEU43" s="99"/>
      <c r="TEV43" s="99"/>
      <c r="TEW43" s="99"/>
      <c r="TEX43" s="99"/>
      <c r="TEY43" s="99"/>
      <c r="TEZ43" s="99"/>
      <c r="TFA43" s="99"/>
      <c r="TFB43" s="99"/>
      <c r="TFC43" s="99"/>
      <c r="TFD43" s="99"/>
      <c r="TFE43" s="99"/>
      <c r="TFF43" s="99"/>
      <c r="TFG43" s="99"/>
      <c r="TFH43" s="99"/>
      <c r="TFI43" s="99"/>
      <c r="TFJ43" s="99"/>
      <c r="TFK43" s="99"/>
      <c r="TFL43" s="99"/>
      <c r="TFM43" s="99"/>
      <c r="TFN43" s="99"/>
      <c r="TFO43" s="99"/>
      <c r="TFP43" s="99"/>
      <c r="TFQ43" s="99"/>
      <c r="TFR43" s="99"/>
      <c r="TFS43" s="99"/>
      <c r="TFT43" s="99"/>
      <c r="TFU43" s="99"/>
      <c r="TFV43" s="99"/>
      <c r="TFW43" s="99"/>
      <c r="TFX43" s="99"/>
      <c r="TFY43" s="99"/>
      <c r="TFZ43" s="99"/>
      <c r="TGA43" s="99"/>
      <c r="TGB43" s="99"/>
      <c r="TGC43" s="99"/>
      <c r="TGD43" s="99"/>
      <c r="TGE43" s="99"/>
      <c r="TGF43" s="99"/>
      <c r="TGG43" s="99"/>
      <c r="TGH43" s="99"/>
      <c r="TGI43" s="99"/>
      <c r="TGJ43" s="99"/>
      <c r="TGK43" s="99"/>
      <c r="TGL43" s="99"/>
      <c r="TGM43" s="99"/>
      <c r="TGN43" s="99"/>
      <c r="TGO43" s="99"/>
      <c r="TGP43" s="99"/>
      <c r="TGQ43" s="99"/>
      <c r="TGR43" s="99"/>
      <c r="TGS43" s="99"/>
      <c r="TGT43" s="99"/>
      <c r="TGU43" s="99"/>
      <c r="TGV43" s="99"/>
      <c r="TGW43" s="99"/>
      <c r="TGX43" s="99"/>
      <c r="TGY43" s="99"/>
      <c r="TGZ43" s="99"/>
      <c r="THA43" s="99"/>
      <c r="THB43" s="99"/>
      <c r="THC43" s="99"/>
      <c r="THD43" s="99"/>
      <c r="THE43" s="99"/>
      <c r="THF43" s="99"/>
      <c r="THG43" s="99"/>
      <c r="THH43" s="99"/>
      <c r="THI43" s="99"/>
      <c r="THJ43" s="99"/>
      <c r="THK43" s="99"/>
      <c r="THL43" s="99"/>
      <c r="THM43" s="99"/>
      <c r="THN43" s="99"/>
      <c r="THO43" s="99"/>
      <c r="THP43" s="99"/>
      <c r="THQ43" s="99"/>
      <c r="THR43" s="99"/>
      <c r="THS43" s="99"/>
      <c r="THT43" s="99"/>
      <c r="THU43" s="99"/>
      <c r="THV43" s="99"/>
      <c r="THW43" s="99"/>
      <c r="THX43" s="99"/>
      <c r="THY43" s="99"/>
      <c r="THZ43" s="99"/>
      <c r="TIA43" s="99"/>
      <c r="TIB43" s="99"/>
      <c r="TIC43" s="99"/>
      <c r="TID43" s="99"/>
      <c r="TIE43" s="99"/>
      <c r="TIF43" s="99"/>
      <c r="TIG43" s="99"/>
      <c r="TIH43" s="99"/>
      <c r="TII43" s="99"/>
      <c r="TIJ43" s="99"/>
      <c r="TIK43" s="99"/>
      <c r="TIL43" s="99"/>
      <c r="TIM43" s="99"/>
      <c r="TIN43" s="99"/>
      <c r="TIO43" s="99"/>
      <c r="TIP43" s="99"/>
      <c r="TIQ43" s="99"/>
      <c r="TIR43" s="99"/>
      <c r="TIS43" s="99"/>
      <c r="TIT43" s="99"/>
      <c r="TIU43" s="99"/>
      <c r="TIV43" s="99"/>
      <c r="TIW43" s="99"/>
      <c r="TIX43" s="99"/>
      <c r="TIY43" s="99"/>
      <c r="TIZ43" s="99"/>
      <c r="TJA43" s="99"/>
      <c r="TJB43" s="99"/>
      <c r="TJC43" s="99"/>
      <c r="TJD43" s="99"/>
      <c r="TJE43" s="99"/>
      <c r="TJF43" s="99"/>
      <c r="TJG43" s="99"/>
      <c r="TJH43" s="99"/>
      <c r="TJI43" s="99"/>
      <c r="TJJ43" s="99"/>
      <c r="TJK43" s="99"/>
      <c r="TJL43" s="99"/>
      <c r="TJM43" s="99"/>
      <c r="TJN43" s="99"/>
      <c r="TJO43" s="99"/>
      <c r="TJP43" s="99"/>
      <c r="TJQ43" s="99"/>
      <c r="TJR43" s="99"/>
      <c r="TJS43" s="99"/>
      <c r="TJT43" s="99"/>
      <c r="TJU43" s="99"/>
      <c r="TJV43" s="99"/>
      <c r="TJW43" s="99"/>
      <c r="TJX43" s="99"/>
      <c r="TJY43" s="99"/>
      <c r="TJZ43" s="99"/>
      <c r="TKA43" s="99"/>
      <c r="TKB43" s="99"/>
      <c r="TKC43" s="99"/>
      <c r="TKD43" s="99"/>
      <c r="TKE43" s="99"/>
      <c r="TKF43" s="99"/>
      <c r="TKG43" s="99"/>
      <c r="TKH43" s="99"/>
      <c r="TKI43" s="99"/>
      <c r="TKJ43" s="99"/>
      <c r="TKK43" s="99"/>
      <c r="TKL43" s="99"/>
      <c r="TKM43" s="99"/>
      <c r="TKN43" s="99"/>
      <c r="TKO43" s="99"/>
      <c r="TKP43" s="99"/>
      <c r="TKQ43" s="99"/>
      <c r="TKR43" s="99"/>
      <c r="TKS43" s="99"/>
      <c r="TKT43" s="99"/>
      <c r="TKU43" s="99"/>
      <c r="TKV43" s="99"/>
      <c r="TKW43" s="99"/>
      <c r="TKX43" s="99"/>
      <c r="TKY43" s="99"/>
      <c r="TKZ43" s="99"/>
      <c r="TLA43" s="99"/>
      <c r="TLB43" s="99"/>
      <c r="TLC43" s="99"/>
      <c r="TLD43" s="99"/>
      <c r="TLE43" s="99"/>
      <c r="TLF43" s="99"/>
      <c r="TLG43" s="99"/>
      <c r="TLH43" s="99"/>
      <c r="TLI43" s="99"/>
      <c r="TLJ43" s="99"/>
      <c r="TLK43" s="99"/>
      <c r="TLL43" s="99"/>
      <c r="TLM43" s="99"/>
      <c r="TLN43" s="99"/>
      <c r="TLO43" s="99"/>
      <c r="TLP43" s="99"/>
      <c r="TLQ43" s="99"/>
      <c r="TLR43" s="99"/>
      <c r="TLS43" s="99"/>
      <c r="TLT43" s="99"/>
      <c r="TLU43" s="99"/>
      <c r="TLV43" s="99"/>
      <c r="TLW43" s="99"/>
      <c r="TLX43" s="99"/>
      <c r="TLY43" s="99"/>
      <c r="TLZ43" s="99"/>
      <c r="TMA43" s="99"/>
      <c r="TMB43" s="99"/>
      <c r="TMC43" s="99"/>
      <c r="TMD43" s="99"/>
      <c r="TME43" s="99"/>
      <c r="TMF43" s="99"/>
      <c r="TMG43" s="99"/>
      <c r="TMH43" s="99"/>
      <c r="TMI43" s="99"/>
      <c r="TMJ43" s="99"/>
      <c r="TMK43" s="99"/>
      <c r="TML43" s="99"/>
      <c r="TMM43" s="99"/>
      <c r="TMN43" s="99"/>
      <c r="TMO43" s="99"/>
      <c r="TMP43" s="99"/>
      <c r="TMQ43" s="99"/>
      <c r="TMR43" s="99"/>
      <c r="TMS43" s="99"/>
      <c r="TMT43" s="99"/>
      <c r="TMU43" s="99"/>
      <c r="TMV43" s="99"/>
      <c r="TMW43" s="99"/>
      <c r="TMX43" s="99"/>
      <c r="TMY43" s="99"/>
      <c r="TMZ43" s="99"/>
      <c r="TNA43" s="99"/>
      <c r="TNB43" s="99"/>
      <c r="TNC43" s="99"/>
      <c r="TND43" s="99"/>
      <c r="TNE43" s="99"/>
      <c r="TNF43" s="99"/>
      <c r="TNG43" s="99"/>
      <c r="TNH43" s="99"/>
      <c r="TNI43" s="99"/>
      <c r="TNJ43" s="99"/>
      <c r="TNK43" s="99"/>
      <c r="TNL43" s="99"/>
      <c r="TNM43" s="99"/>
      <c r="TNN43" s="99"/>
      <c r="TNO43" s="99"/>
      <c r="TNP43" s="99"/>
      <c r="TNQ43" s="99"/>
      <c r="TNR43" s="99"/>
      <c r="TNS43" s="99"/>
      <c r="TNT43" s="99"/>
      <c r="TNU43" s="99"/>
      <c r="TNV43" s="99"/>
      <c r="TNW43" s="99"/>
      <c r="TNX43" s="99"/>
      <c r="TNY43" s="99"/>
      <c r="TNZ43" s="99"/>
      <c r="TOA43" s="99"/>
      <c r="TOB43" s="99"/>
      <c r="TOC43" s="99"/>
      <c r="TOD43" s="99"/>
      <c r="TOE43" s="99"/>
      <c r="TOF43" s="99"/>
      <c r="TOG43" s="99"/>
      <c r="TOH43" s="99"/>
      <c r="TOI43" s="99"/>
      <c r="TOJ43" s="99"/>
      <c r="TOK43" s="99"/>
      <c r="TOL43" s="99"/>
      <c r="TOM43" s="99"/>
      <c r="TON43" s="99"/>
      <c r="TOO43" s="99"/>
      <c r="TOP43" s="99"/>
      <c r="TOQ43" s="99"/>
      <c r="TOR43" s="99"/>
      <c r="TOS43" s="99"/>
      <c r="TOT43" s="99"/>
      <c r="TOU43" s="99"/>
      <c r="TOV43" s="99"/>
      <c r="TOW43" s="99"/>
      <c r="TOX43" s="99"/>
      <c r="TOY43" s="99"/>
      <c r="TOZ43" s="99"/>
      <c r="TPA43" s="99"/>
      <c r="TPB43" s="99"/>
      <c r="TPC43" s="99"/>
      <c r="TPD43" s="99"/>
      <c r="TPE43" s="99"/>
      <c r="TPF43" s="99"/>
      <c r="TPG43" s="99"/>
      <c r="TPH43" s="99"/>
      <c r="TPI43" s="99"/>
      <c r="TPJ43" s="99"/>
      <c r="TPK43" s="99"/>
      <c r="TPL43" s="99"/>
      <c r="TPM43" s="99"/>
      <c r="TPN43" s="99"/>
      <c r="TPO43" s="99"/>
      <c r="TPP43" s="99"/>
      <c r="TPQ43" s="99"/>
      <c r="TPR43" s="99"/>
      <c r="TPS43" s="99"/>
      <c r="TPT43" s="99"/>
      <c r="TPU43" s="99"/>
      <c r="TPV43" s="99"/>
      <c r="TPW43" s="99"/>
      <c r="TPX43" s="99"/>
      <c r="TPY43" s="99"/>
      <c r="TPZ43" s="99"/>
      <c r="TQA43" s="99"/>
      <c r="TQB43" s="99"/>
      <c r="TQC43" s="99"/>
      <c r="TQD43" s="99"/>
      <c r="TQE43" s="99"/>
      <c r="TQF43" s="99"/>
      <c r="TQG43" s="99"/>
      <c r="TQH43" s="99"/>
      <c r="TQI43" s="99"/>
      <c r="TQJ43" s="99"/>
      <c r="TQK43" s="99"/>
      <c r="TQL43" s="99"/>
      <c r="TQM43" s="99"/>
      <c r="TQN43" s="99"/>
      <c r="TQO43" s="99"/>
      <c r="TQP43" s="99"/>
      <c r="TQQ43" s="99"/>
      <c r="TQR43" s="99"/>
      <c r="TQS43" s="99"/>
      <c r="TQT43" s="99"/>
      <c r="TQU43" s="99"/>
      <c r="TQV43" s="99"/>
      <c r="TQW43" s="99"/>
      <c r="TQX43" s="99"/>
      <c r="TQY43" s="99"/>
      <c r="TQZ43" s="99"/>
      <c r="TRA43" s="99"/>
      <c r="TRB43" s="99"/>
      <c r="TRC43" s="99"/>
      <c r="TRD43" s="99"/>
      <c r="TRE43" s="99"/>
      <c r="TRF43" s="99"/>
      <c r="TRG43" s="99"/>
      <c r="TRH43" s="99"/>
      <c r="TRI43" s="99"/>
      <c r="TRJ43" s="99"/>
      <c r="TRK43" s="99"/>
      <c r="TRL43" s="99"/>
      <c r="TRM43" s="99"/>
      <c r="TRN43" s="99"/>
      <c r="TRO43" s="99"/>
      <c r="TRP43" s="99"/>
      <c r="TRQ43" s="99"/>
      <c r="TRR43" s="99"/>
      <c r="TRS43" s="99"/>
      <c r="TRT43" s="99"/>
      <c r="TRU43" s="99"/>
      <c r="TRV43" s="99"/>
      <c r="TRW43" s="99"/>
      <c r="TRX43" s="99"/>
      <c r="TRY43" s="99"/>
      <c r="TRZ43" s="99"/>
      <c r="TSA43" s="99"/>
      <c r="TSB43" s="99"/>
      <c r="TSC43" s="99"/>
      <c r="TSD43" s="99"/>
      <c r="TSE43" s="99"/>
      <c r="TSF43" s="99"/>
      <c r="TSG43" s="99"/>
      <c r="TSH43" s="99"/>
      <c r="TSI43" s="99"/>
      <c r="TSJ43" s="99"/>
      <c r="TSK43" s="99"/>
      <c r="TSL43" s="99"/>
      <c r="TSM43" s="99"/>
      <c r="TSN43" s="99"/>
      <c r="TSO43" s="99"/>
      <c r="TSP43" s="99"/>
      <c r="TSQ43" s="99"/>
      <c r="TSR43" s="99"/>
      <c r="TSS43" s="99"/>
      <c r="TST43" s="99"/>
      <c r="TSU43" s="99"/>
      <c r="TSV43" s="99"/>
      <c r="TSW43" s="99"/>
      <c r="TSX43" s="99"/>
      <c r="TSY43" s="99"/>
      <c r="TSZ43" s="99"/>
      <c r="TTA43" s="99"/>
      <c r="TTB43" s="99"/>
      <c r="TTC43" s="99"/>
      <c r="TTD43" s="99"/>
      <c r="TTE43" s="99"/>
      <c r="TTF43" s="99"/>
      <c r="TTG43" s="99"/>
      <c r="TTH43" s="99"/>
      <c r="TTI43" s="99"/>
      <c r="TTJ43" s="99"/>
      <c r="TTK43" s="99"/>
      <c r="TTL43" s="99"/>
      <c r="TTM43" s="99"/>
      <c r="TTN43" s="99"/>
      <c r="TTO43" s="99"/>
      <c r="TTP43" s="99"/>
      <c r="TTQ43" s="99"/>
      <c r="TTR43" s="99"/>
      <c r="TTS43" s="99"/>
      <c r="TTT43" s="99"/>
      <c r="TTU43" s="99"/>
      <c r="TTV43" s="99"/>
      <c r="TTW43" s="99"/>
      <c r="TTX43" s="99"/>
      <c r="TTY43" s="99"/>
      <c r="TTZ43" s="99"/>
      <c r="TUA43" s="99"/>
      <c r="TUB43" s="99"/>
      <c r="TUC43" s="99"/>
      <c r="TUD43" s="99"/>
      <c r="TUE43" s="99"/>
      <c r="TUF43" s="99"/>
      <c r="TUG43" s="99"/>
      <c r="TUH43" s="99"/>
      <c r="TUI43" s="99"/>
      <c r="TUJ43" s="99"/>
      <c r="TUK43" s="99"/>
      <c r="TUL43" s="99"/>
      <c r="TUM43" s="99"/>
      <c r="TUN43" s="99"/>
      <c r="TUO43" s="99"/>
      <c r="TUP43" s="99"/>
      <c r="TUQ43" s="99"/>
      <c r="TUR43" s="99"/>
      <c r="TUS43" s="99"/>
      <c r="TUT43" s="99"/>
      <c r="TUU43" s="99"/>
      <c r="TUV43" s="99"/>
      <c r="TUW43" s="99"/>
      <c r="TUX43" s="99"/>
      <c r="TUY43" s="99"/>
      <c r="TUZ43" s="99"/>
      <c r="TVA43" s="99"/>
      <c r="TVB43" s="99"/>
      <c r="TVC43" s="99"/>
      <c r="TVD43" s="99"/>
      <c r="TVE43" s="99"/>
      <c r="TVF43" s="99"/>
      <c r="TVG43" s="99"/>
      <c r="TVH43" s="99"/>
      <c r="TVI43" s="99"/>
      <c r="TVJ43" s="99"/>
      <c r="TVK43" s="99"/>
      <c r="TVL43" s="99"/>
      <c r="TVM43" s="99"/>
      <c r="TVN43" s="99"/>
      <c r="TVO43" s="99"/>
      <c r="TVP43" s="99"/>
      <c r="TVQ43" s="99"/>
      <c r="TVR43" s="99"/>
      <c r="TVS43" s="99"/>
      <c r="TVT43" s="99"/>
      <c r="TVU43" s="99"/>
      <c r="TVV43" s="99"/>
      <c r="TVW43" s="99"/>
      <c r="TVX43" s="99"/>
      <c r="TVY43" s="99"/>
      <c r="TVZ43" s="99"/>
      <c r="TWA43" s="99"/>
      <c r="TWB43" s="99"/>
      <c r="TWC43" s="99"/>
      <c r="TWD43" s="99"/>
      <c r="TWE43" s="99"/>
      <c r="TWF43" s="99"/>
      <c r="TWG43" s="99"/>
      <c r="TWH43" s="99"/>
      <c r="TWI43" s="99"/>
      <c r="TWJ43" s="99"/>
      <c r="TWK43" s="99"/>
      <c r="TWL43" s="99"/>
      <c r="TWM43" s="99"/>
      <c r="TWN43" s="99"/>
      <c r="TWO43" s="99"/>
      <c r="TWP43" s="99"/>
      <c r="TWQ43" s="99"/>
      <c r="TWR43" s="99"/>
      <c r="TWS43" s="99"/>
      <c r="TWT43" s="99"/>
      <c r="TWU43" s="99"/>
      <c r="TWV43" s="99"/>
      <c r="TWW43" s="99"/>
      <c r="TWX43" s="99"/>
      <c r="TWY43" s="99"/>
      <c r="TWZ43" s="99"/>
      <c r="TXA43" s="99"/>
      <c r="TXB43" s="99"/>
      <c r="TXC43" s="99"/>
      <c r="TXD43" s="99"/>
      <c r="TXE43" s="99"/>
      <c r="TXF43" s="99"/>
      <c r="TXG43" s="99"/>
      <c r="TXH43" s="99"/>
      <c r="TXI43" s="99"/>
      <c r="TXJ43" s="99"/>
      <c r="TXK43" s="99"/>
      <c r="TXL43" s="99"/>
      <c r="TXM43" s="99"/>
      <c r="TXN43" s="99"/>
      <c r="TXO43" s="99"/>
      <c r="TXP43" s="99"/>
      <c r="TXQ43" s="99"/>
      <c r="TXR43" s="99"/>
      <c r="TXS43" s="99"/>
      <c r="TXT43" s="99"/>
      <c r="TXU43" s="99"/>
      <c r="TXV43" s="99"/>
      <c r="TXW43" s="99"/>
      <c r="TXX43" s="99"/>
      <c r="TXY43" s="99"/>
      <c r="TXZ43" s="99"/>
      <c r="TYA43" s="99"/>
      <c r="TYB43" s="99"/>
      <c r="TYC43" s="99"/>
      <c r="TYD43" s="99"/>
      <c r="TYE43" s="99"/>
      <c r="TYF43" s="99"/>
      <c r="TYG43" s="99"/>
      <c r="TYH43" s="99"/>
      <c r="TYI43" s="99"/>
      <c r="TYJ43" s="99"/>
      <c r="TYK43" s="99"/>
      <c r="TYL43" s="99"/>
      <c r="TYM43" s="99"/>
      <c r="TYN43" s="99"/>
      <c r="TYO43" s="99"/>
      <c r="TYP43" s="99"/>
      <c r="TYQ43" s="99"/>
      <c r="TYR43" s="99"/>
      <c r="TYS43" s="99"/>
      <c r="TYT43" s="99"/>
      <c r="TYU43" s="99"/>
      <c r="TYV43" s="99"/>
      <c r="TYW43" s="99"/>
      <c r="TYX43" s="99"/>
      <c r="TYY43" s="99"/>
      <c r="TYZ43" s="99"/>
      <c r="TZA43" s="99"/>
      <c r="TZB43" s="99"/>
      <c r="TZC43" s="99"/>
      <c r="TZD43" s="99"/>
      <c r="TZE43" s="99"/>
      <c r="TZF43" s="99"/>
      <c r="TZG43" s="99"/>
      <c r="TZH43" s="99"/>
      <c r="TZI43" s="99"/>
      <c r="TZJ43" s="99"/>
      <c r="TZK43" s="99"/>
      <c r="TZL43" s="99"/>
      <c r="TZM43" s="99"/>
      <c r="TZN43" s="99"/>
      <c r="TZO43" s="99"/>
      <c r="TZP43" s="99"/>
      <c r="TZQ43" s="99"/>
      <c r="TZR43" s="99"/>
      <c r="TZS43" s="99"/>
      <c r="TZT43" s="99"/>
      <c r="TZU43" s="99"/>
      <c r="TZV43" s="99"/>
      <c r="TZW43" s="99"/>
      <c r="TZX43" s="99"/>
      <c r="TZY43" s="99"/>
      <c r="TZZ43" s="99"/>
      <c r="UAA43" s="99"/>
      <c r="UAB43" s="99"/>
      <c r="UAC43" s="99"/>
      <c r="UAD43" s="99"/>
      <c r="UAE43" s="99"/>
      <c r="UAF43" s="99"/>
      <c r="UAG43" s="99"/>
      <c r="UAH43" s="99"/>
      <c r="UAI43" s="99"/>
      <c r="UAJ43" s="99"/>
      <c r="UAK43" s="99"/>
      <c r="UAL43" s="99"/>
      <c r="UAM43" s="99"/>
      <c r="UAN43" s="99"/>
      <c r="UAO43" s="99"/>
      <c r="UAP43" s="99"/>
      <c r="UAQ43" s="99"/>
      <c r="UAR43" s="99"/>
      <c r="UAS43" s="99"/>
      <c r="UAT43" s="99"/>
      <c r="UAU43" s="99"/>
      <c r="UAV43" s="99"/>
      <c r="UAW43" s="99"/>
      <c r="UAX43" s="99"/>
      <c r="UAY43" s="99"/>
      <c r="UAZ43" s="99"/>
      <c r="UBA43" s="99"/>
      <c r="UBB43" s="99"/>
      <c r="UBC43" s="99"/>
      <c r="UBD43" s="99"/>
      <c r="UBE43" s="99"/>
      <c r="UBF43" s="99"/>
      <c r="UBG43" s="99"/>
      <c r="UBH43" s="99"/>
      <c r="UBI43" s="99"/>
      <c r="UBJ43" s="99"/>
      <c r="UBK43" s="99"/>
      <c r="UBL43" s="99"/>
      <c r="UBM43" s="99"/>
      <c r="UBN43" s="99"/>
      <c r="UBO43" s="99"/>
      <c r="UBP43" s="99"/>
      <c r="UBQ43" s="99"/>
      <c r="UBR43" s="99"/>
      <c r="UBS43" s="99"/>
      <c r="UBT43" s="99"/>
      <c r="UBU43" s="99"/>
      <c r="UBV43" s="99"/>
      <c r="UBW43" s="99"/>
      <c r="UBX43" s="99"/>
      <c r="UBY43" s="99"/>
      <c r="UBZ43" s="99"/>
      <c r="UCA43" s="99"/>
      <c r="UCB43" s="99"/>
      <c r="UCC43" s="99"/>
      <c r="UCD43" s="99"/>
      <c r="UCE43" s="99"/>
      <c r="UCF43" s="99"/>
      <c r="UCG43" s="99"/>
      <c r="UCH43" s="99"/>
      <c r="UCI43" s="99"/>
      <c r="UCJ43" s="99"/>
      <c r="UCK43" s="99"/>
      <c r="UCL43" s="99"/>
      <c r="UCM43" s="99"/>
      <c r="UCN43" s="99"/>
      <c r="UCO43" s="99"/>
      <c r="UCP43" s="99"/>
      <c r="UCQ43" s="99"/>
      <c r="UCR43" s="99"/>
      <c r="UCS43" s="99"/>
      <c r="UCT43" s="99"/>
      <c r="UCU43" s="99"/>
      <c r="UCV43" s="99"/>
      <c r="UCW43" s="99"/>
      <c r="UCX43" s="99"/>
      <c r="UCY43" s="99"/>
      <c r="UCZ43" s="99"/>
      <c r="UDA43" s="99"/>
      <c r="UDB43" s="99"/>
      <c r="UDC43" s="99"/>
      <c r="UDD43" s="99"/>
      <c r="UDE43" s="99"/>
      <c r="UDF43" s="99"/>
      <c r="UDG43" s="99"/>
      <c r="UDH43" s="99"/>
      <c r="UDI43" s="99"/>
      <c r="UDJ43" s="99"/>
      <c r="UDK43" s="99"/>
      <c r="UDL43" s="99"/>
      <c r="UDM43" s="99"/>
      <c r="UDN43" s="99"/>
      <c r="UDO43" s="99"/>
      <c r="UDP43" s="99"/>
      <c r="UDQ43" s="99"/>
      <c r="UDR43" s="99"/>
      <c r="UDS43" s="99"/>
      <c r="UDT43" s="99"/>
      <c r="UDU43" s="99"/>
      <c r="UDV43" s="99"/>
      <c r="UDW43" s="99"/>
      <c r="UDX43" s="99"/>
      <c r="UDY43" s="99"/>
      <c r="UDZ43" s="99"/>
      <c r="UEA43" s="99"/>
      <c r="UEB43" s="99"/>
      <c r="UEC43" s="99"/>
      <c r="UED43" s="99"/>
      <c r="UEE43" s="99"/>
      <c r="UEF43" s="99"/>
      <c r="UEG43" s="99"/>
      <c r="UEH43" s="99"/>
      <c r="UEI43" s="99"/>
      <c r="UEJ43" s="99"/>
      <c r="UEK43" s="99"/>
      <c r="UEL43" s="99"/>
      <c r="UEM43" s="99"/>
      <c r="UEN43" s="99"/>
      <c r="UEO43" s="99"/>
      <c r="UEP43" s="99"/>
      <c r="UEQ43" s="99"/>
      <c r="UER43" s="99"/>
      <c r="UES43" s="99"/>
      <c r="UET43" s="99"/>
      <c r="UEU43" s="99"/>
      <c r="UEV43" s="99"/>
      <c r="UEW43" s="99"/>
      <c r="UEX43" s="99"/>
      <c r="UEY43" s="99"/>
      <c r="UEZ43" s="99"/>
      <c r="UFA43" s="99"/>
      <c r="UFB43" s="99"/>
      <c r="UFC43" s="99"/>
      <c r="UFD43" s="99"/>
      <c r="UFE43" s="99"/>
      <c r="UFF43" s="99"/>
      <c r="UFG43" s="99"/>
      <c r="UFH43" s="99"/>
      <c r="UFI43" s="99"/>
      <c r="UFJ43" s="99"/>
      <c r="UFK43" s="99"/>
      <c r="UFL43" s="99"/>
      <c r="UFM43" s="99"/>
      <c r="UFN43" s="99"/>
      <c r="UFO43" s="99"/>
      <c r="UFP43" s="99"/>
      <c r="UFQ43" s="99"/>
      <c r="UFR43" s="99"/>
      <c r="UFS43" s="99"/>
      <c r="UFT43" s="99"/>
      <c r="UFU43" s="99"/>
      <c r="UFV43" s="99"/>
      <c r="UFW43" s="99"/>
      <c r="UFX43" s="99"/>
      <c r="UFY43" s="99"/>
      <c r="UFZ43" s="99"/>
      <c r="UGA43" s="99"/>
      <c r="UGB43" s="99"/>
      <c r="UGC43" s="99"/>
      <c r="UGD43" s="99"/>
      <c r="UGE43" s="99"/>
      <c r="UGF43" s="99"/>
      <c r="UGG43" s="99"/>
      <c r="UGH43" s="99"/>
      <c r="UGI43" s="99"/>
      <c r="UGJ43" s="99"/>
      <c r="UGK43" s="99"/>
      <c r="UGL43" s="99"/>
      <c r="UGM43" s="99"/>
      <c r="UGN43" s="99"/>
      <c r="UGO43" s="99"/>
      <c r="UGP43" s="99"/>
      <c r="UGQ43" s="99"/>
      <c r="UGR43" s="99"/>
      <c r="UGS43" s="99"/>
      <c r="UGT43" s="99"/>
      <c r="UGU43" s="99"/>
      <c r="UGV43" s="99"/>
      <c r="UGW43" s="99"/>
      <c r="UGX43" s="99"/>
      <c r="UGY43" s="99"/>
      <c r="UGZ43" s="99"/>
      <c r="UHA43" s="99"/>
      <c r="UHB43" s="99"/>
      <c r="UHC43" s="99"/>
      <c r="UHD43" s="99"/>
      <c r="UHE43" s="99"/>
      <c r="UHF43" s="99"/>
      <c r="UHG43" s="99"/>
      <c r="UHH43" s="99"/>
      <c r="UHI43" s="99"/>
      <c r="UHJ43" s="99"/>
      <c r="UHK43" s="99"/>
      <c r="UHL43" s="99"/>
      <c r="UHM43" s="99"/>
      <c r="UHN43" s="99"/>
      <c r="UHO43" s="99"/>
      <c r="UHP43" s="99"/>
      <c r="UHQ43" s="99"/>
      <c r="UHR43" s="99"/>
      <c r="UHS43" s="99"/>
      <c r="UHT43" s="99"/>
      <c r="UHU43" s="99"/>
      <c r="UHV43" s="99"/>
      <c r="UHW43" s="99"/>
      <c r="UHX43" s="99"/>
      <c r="UHY43" s="99"/>
      <c r="UHZ43" s="99"/>
      <c r="UIA43" s="99"/>
      <c r="UIB43" s="99"/>
      <c r="UIC43" s="99"/>
      <c r="UID43" s="99"/>
      <c r="UIE43" s="99"/>
      <c r="UIF43" s="99"/>
      <c r="UIG43" s="99"/>
      <c r="UIH43" s="99"/>
      <c r="UII43" s="99"/>
      <c r="UIJ43" s="99"/>
      <c r="UIK43" s="99"/>
      <c r="UIL43" s="99"/>
      <c r="UIM43" s="99"/>
      <c r="UIN43" s="99"/>
      <c r="UIO43" s="99"/>
      <c r="UIP43" s="99"/>
      <c r="UIQ43" s="99"/>
      <c r="UIR43" s="99"/>
      <c r="UIS43" s="99"/>
      <c r="UIT43" s="99"/>
      <c r="UIU43" s="99"/>
      <c r="UIV43" s="99"/>
      <c r="UIW43" s="99"/>
      <c r="UIX43" s="99"/>
      <c r="UIY43" s="99"/>
      <c r="UIZ43" s="99"/>
      <c r="UJA43" s="99"/>
      <c r="UJB43" s="99"/>
      <c r="UJC43" s="99"/>
      <c r="UJD43" s="99"/>
      <c r="UJE43" s="99"/>
      <c r="UJF43" s="99"/>
      <c r="UJG43" s="99"/>
      <c r="UJH43" s="99"/>
      <c r="UJI43" s="99"/>
      <c r="UJJ43" s="99"/>
      <c r="UJK43" s="99"/>
      <c r="UJL43" s="99"/>
      <c r="UJM43" s="99"/>
      <c r="UJN43" s="99"/>
      <c r="UJO43" s="99"/>
      <c r="UJP43" s="99"/>
      <c r="UJQ43" s="99"/>
      <c r="UJR43" s="99"/>
      <c r="UJS43" s="99"/>
      <c r="UJT43" s="99"/>
      <c r="UJU43" s="99"/>
      <c r="UJV43" s="99"/>
      <c r="UJW43" s="99"/>
      <c r="UJX43" s="99"/>
      <c r="UJY43" s="99"/>
      <c r="UJZ43" s="99"/>
      <c r="UKA43" s="99"/>
      <c r="UKB43" s="99"/>
      <c r="UKC43" s="99"/>
      <c r="UKD43" s="99"/>
      <c r="UKE43" s="99"/>
      <c r="UKF43" s="99"/>
      <c r="UKG43" s="99"/>
      <c r="UKH43" s="99"/>
      <c r="UKI43" s="99"/>
      <c r="UKJ43" s="99"/>
      <c r="UKK43" s="99"/>
      <c r="UKL43" s="99"/>
      <c r="UKM43" s="99"/>
      <c r="UKN43" s="99"/>
      <c r="UKO43" s="99"/>
      <c r="UKP43" s="99"/>
      <c r="UKQ43" s="99"/>
      <c r="UKR43" s="99"/>
      <c r="UKS43" s="99"/>
      <c r="UKT43" s="99"/>
      <c r="UKU43" s="99"/>
      <c r="UKV43" s="99"/>
      <c r="UKW43" s="99"/>
      <c r="UKX43" s="99"/>
      <c r="UKY43" s="99"/>
      <c r="UKZ43" s="99"/>
      <c r="ULA43" s="99"/>
      <c r="ULB43" s="99"/>
      <c r="ULC43" s="99"/>
      <c r="ULD43" s="99"/>
      <c r="ULE43" s="99"/>
      <c r="ULF43" s="99"/>
      <c r="ULG43" s="99"/>
      <c r="ULH43" s="99"/>
      <c r="ULI43" s="99"/>
      <c r="ULJ43" s="99"/>
      <c r="ULK43" s="99"/>
      <c r="ULL43" s="99"/>
      <c r="ULM43" s="99"/>
      <c r="ULN43" s="99"/>
      <c r="ULO43" s="99"/>
      <c r="ULP43" s="99"/>
      <c r="ULQ43" s="99"/>
      <c r="ULR43" s="99"/>
      <c r="ULS43" s="99"/>
      <c r="ULT43" s="99"/>
      <c r="ULU43" s="99"/>
      <c r="ULV43" s="99"/>
      <c r="ULW43" s="99"/>
      <c r="ULX43" s="99"/>
      <c r="ULY43" s="99"/>
      <c r="ULZ43" s="99"/>
      <c r="UMA43" s="99"/>
      <c r="UMB43" s="99"/>
      <c r="UMC43" s="99"/>
      <c r="UMD43" s="99"/>
      <c r="UME43" s="99"/>
      <c r="UMF43" s="99"/>
      <c r="UMG43" s="99"/>
      <c r="UMH43" s="99"/>
      <c r="UMI43" s="99"/>
      <c r="UMJ43" s="99"/>
      <c r="UMK43" s="99"/>
      <c r="UML43" s="99"/>
      <c r="UMM43" s="99"/>
      <c r="UMN43" s="99"/>
      <c r="UMO43" s="99"/>
      <c r="UMP43" s="99"/>
      <c r="UMQ43" s="99"/>
      <c r="UMR43" s="99"/>
      <c r="UMS43" s="99"/>
      <c r="UMT43" s="99"/>
      <c r="UMU43" s="99"/>
      <c r="UMV43" s="99"/>
      <c r="UMW43" s="99"/>
      <c r="UMX43" s="99"/>
      <c r="UMY43" s="99"/>
      <c r="UMZ43" s="99"/>
      <c r="UNA43" s="99"/>
      <c r="UNB43" s="99"/>
      <c r="UNC43" s="99"/>
      <c r="UND43" s="99"/>
      <c r="UNE43" s="99"/>
      <c r="UNF43" s="99"/>
      <c r="UNG43" s="99"/>
      <c r="UNH43" s="99"/>
      <c r="UNI43" s="99"/>
      <c r="UNJ43" s="99"/>
      <c r="UNK43" s="99"/>
      <c r="UNL43" s="99"/>
      <c r="UNM43" s="99"/>
      <c r="UNN43" s="99"/>
      <c r="UNO43" s="99"/>
      <c r="UNP43" s="99"/>
      <c r="UNQ43" s="99"/>
      <c r="UNR43" s="99"/>
      <c r="UNS43" s="99"/>
      <c r="UNT43" s="99"/>
      <c r="UNU43" s="99"/>
      <c r="UNV43" s="99"/>
      <c r="UNW43" s="99"/>
      <c r="UNX43" s="99"/>
      <c r="UNY43" s="99"/>
      <c r="UNZ43" s="99"/>
      <c r="UOA43" s="99"/>
      <c r="UOB43" s="99"/>
      <c r="UOC43" s="99"/>
      <c r="UOD43" s="99"/>
      <c r="UOE43" s="99"/>
      <c r="UOF43" s="99"/>
      <c r="UOG43" s="99"/>
      <c r="UOH43" s="99"/>
      <c r="UOI43" s="99"/>
      <c r="UOJ43" s="99"/>
      <c r="UOK43" s="99"/>
      <c r="UOL43" s="99"/>
      <c r="UOM43" s="99"/>
      <c r="UON43" s="99"/>
      <c r="UOO43" s="99"/>
      <c r="UOP43" s="99"/>
      <c r="UOQ43" s="99"/>
      <c r="UOR43" s="99"/>
      <c r="UOS43" s="99"/>
      <c r="UOT43" s="99"/>
      <c r="UOU43" s="99"/>
      <c r="UOV43" s="99"/>
      <c r="UOW43" s="99"/>
      <c r="UOX43" s="99"/>
      <c r="UOY43" s="99"/>
      <c r="UOZ43" s="99"/>
      <c r="UPA43" s="99"/>
      <c r="UPB43" s="99"/>
      <c r="UPC43" s="99"/>
      <c r="UPD43" s="99"/>
      <c r="UPE43" s="99"/>
      <c r="UPF43" s="99"/>
      <c r="UPG43" s="99"/>
      <c r="UPH43" s="99"/>
      <c r="UPI43" s="99"/>
      <c r="UPJ43" s="99"/>
      <c r="UPK43" s="99"/>
      <c r="UPL43" s="99"/>
      <c r="UPM43" s="99"/>
      <c r="UPN43" s="99"/>
      <c r="UPO43" s="99"/>
      <c r="UPP43" s="99"/>
      <c r="UPQ43" s="99"/>
      <c r="UPR43" s="99"/>
      <c r="UPS43" s="99"/>
      <c r="UPT43" s="99"/>
      <c r="UPU43" s="99"/>
      <c r="UPV43" s="99"/>
      <c r="UPW43" s="99"/>
      <c r="UPX43" s="99"/>
      <c r="UPY43" s="99"/>
      <c r="UPZ43" s="99"/>
      <c r="UQA43" s="99"/>
      <c r="UQB43" s="99"/>
      <c r="UQC43" s="99"/>
      <c r="UQD43" s="99"/>
      <c r="UQE43" s="99"/>
      <c r="UQF43" s="99"/>
      <c r="UQG43" s="99"/>
      <c r="UQH43" s="99"/>
      <c r="UQI43" s="99"/>
      <c r="UQJ43" s="99"/>
      <c r="UQK43" s="99"/>
      <c r="UQL43" s="99"/>
      <c r="UQM43" s="99"/>
      <c r="UQN43" s="99"/>
      <c r="UQO43" s="99"/>
      <c r="UQP43" s="99"/>
      <c r="UQQ43" s="99"/>
      <c r="UQR43" s="99"/>
      <c r="UQS43" s="99"/>
      <c r="UQT43" s="99"/>
      <c r="UQU43" s="99"/>
      <c r="UQV43" s="99"/>
      <c r="UQW43" s="99"/>
      <c r="UQX43" s="99"/>
      <c r="UQY43" s="99"/>
      <c r="UQZ43" s="99"/>
      <c r="URA43" s="99"/>
      <c r="URB43" s="99"/>
      <c r="URC43" s="99"/>
      <c r="URD43" s="99"/>
      <c r="URE43" s="99"/>
      <c r="URF43" s="99"/>
      <c r="URG43" s="99"/>
      <c r="URH43" s="99"/>
      <c r="URI43" s="99"/>
      <c r="URJ43" s="99"/>
      <c r="URK43" s="99"/>
      <c r="URL43" s="99"/>
      <c r="URM43" s="99"/>
      <c r="URN43" s="99"/>
      <c r="URO43" s="99"/>
      <c r="URP43" s="99"/>
      <c r="URQ43" s="99"/>
      <c r="URR43" s="99"/>
      <c r="URS43" s="99"/>
      <c r="URT43" s="99"/>
      <c r="URU43" s="99"/>
      <c r="URV43" s="99"/>
      <c r="URW43" s="99"/>
      <c r="URX43" s="99"/>
      <c r="URY43" s="99"/>
      <c r="URZ43" s="99"/>
      <c r="USA43" s="99"/>
      <c r="USB43" s="99"/>
      <c r="USC43" s="99"/>
      <c r="USD43" s="99"/>
      <c r="USE43" s="99"/>
      <c r="USF43" s="99"/>
      <c r="USG43" s="99"/>
      <c r="USH43" s="99"/>
      <c r="USI43" s="99"/>
      <c r="USJ43" s="99"/>
      <c r="USK43" s="99"/>
      <c r="USL43" s="99"/>
      <c r="USM43" s="99"/>
      <c r="USN43" s="99"/>
      <c r="USO43" s="99"/>
      <c r="USP43" s="99"/>
      <c r="USQ43" s="99"/>
      <c r="USR43" s="99"/>
      <c r="USS43" s="99"/>
      <c r="UST43" s="99"/>
      <c r="USU43" s="99"/>
      <c r="USV43" s="99"/>
      <c r="USW43" s="99"/>
      <c r="USX43" s="99"/>
      <c r="USY43" s="99"/>
      <c r="USZ43" s="99"/>
      <c r="UTA43" s="99"/>
      <c r="UTB43" s="99"/>
      <c r="UTC43" s="99"/>
      <c r="UTD43" s="99"/>
      <c r="UTE43" s="99"/>
      <c r="UTF43" s="99"/>
      <c r="UTG43" s="99"/>
      <c r="UTH43" s="99"/>
      <c r="UTI43" s="99"/>
      <c r="UTJ43" s="99"/>
      <c r="UTK43" s="99"/>
      <c r="UTL43" s="99"/>
      <c r="UTM43" s="99"/>
      <c r="UTN43" s="99"/>
      <c r="UTO43" s="99"/>
      <c r="UTP43" s="99"/>
      <c r="UTQ43" s="99"/>
      <c r="UTR43" s="99"/>
      <c r="UTS43" s="99"/>
      <c r="UTT43" s="99"/>
      <c r="UTU43" s="99"/>
      <c r="UTV43" s="99"/>
      <c r="UTW43" s="99"/>
      <c r="UTX43" s="99"/>
      <c r="UTY43" s="99"/>
      <c r="UTZ43" s="99"/>
      <c r="UUA43" s="99"/>
      <c r="UUB43" s="99"/>
      <c r="UUC43" s="99"/>
      <c r="UUD43" s="99"/>
      <c r="UUE43" s="99"/>
      <c r="UUF43" s="99"/>
      <c r="UUG43" s="99"/>
      <c r="UUH43" s="99"/>
      <c r="UUI43" s="99"/>
      <c r="UUJ43" s="99"/>
      <c r="UUK43" s="99"/>
      <c r="UUL43" s="99"/>
      <c r="UUM43" s="99"/>
      <c r="UUN43" s="99"/>
      <c r="UUO43" s="99"/>
      <c r="UUP43" s="99"/>
      <c r="UUQ43" s="99"/>
      <c r="UUR43" s="99"/>
      <c r="UUS43" s="99"/>
      <c r="UUT43" s="99"/>
      <c r="UUU43" s="99"/>
      <c r="UUV43" s="99"/>
      <c r="UUW43" s="99"/>
      <c r="UUX43" s="99"/>
      <c r="UUY43" s="99"/>
      <c r="UUZ43" s="99"/>
      <c r="UVA43" s="99"/>
      <c r="UVB43" s="99"/>
      <c r="UVC43" s="99"/>
      <c r="UVD43" s="99"/>
      <c r="UVE43" s="99"/>
      <c r="UVF43" s="99"/>
      <c r="UVG43" s="99"/>
      <c r="UVH43" s="99"/>
      <c r="UVI43" s="99"/>
      <c r="UVJ43" s="99"/>
      <c r="UVK43" s="99"/>
      <c r="UVL43" s="99"/>
      <c r="UVM43" s="99"/>
      <c r="UVN43" s="99"/>
      <c r="UVO43" s="99"/>
      <c r="UVP43" s="99"/>
      <c r="UVQ43" s="99"/>
      <c r="UVR43" s="99"/>
      <c r="UVS43" s="99"/>
      <c r="UVT43" s="99"/>
      <c r="UVU43" s="99"/>
      <c r="UVV43" s="99"/>
      <c r="UVW43" s="99"/>
      <c r="UVX43" s="99"/>
      <c r="UVY43" s="99"/>
      <c r="UVZ43" s="99"/>
      <c r="UWA43" s="99"/>
      <c r="UWB43" s="99"/>
      <c r="UWC43" s="99"/>
      <c r="UWD43" s="99"/>
      <c r="UWE43" s="99"/>
      <c r="UWF43" s="99"/>
      <c r="UWG43" s="99"/>
      <c r="UWH43" s="99"/>
      <c r="UWI43" s="99"/>
      <c r="UWJ43" s="99"/>
      <c r="UWK43" s="99"/>
      <c r="UWL43" s="99"/>
      <c r="UWM43" s="99"/>
      <c r="UWN43" s="99"/>
      <c r="UWO43" s="99"/>
      <c r="UWP43" s="99"/>
      <c r="UWQ43" s="99"/>
      <c r="UWR43" s="99"/>
      <c r="UWS43" s="99"/>
      <c r="UWT43" s="99"/>
      <c r="UWU43" s="99"/>
      <c r="UWV43" s="99"/>
      <c r="UWW43" s="99"/>
      <c r="UWX43" s="99"/>
      <c r="UWY43" s="99"/>
      <c r="UWZ43" s="99"/>
      <c r="UXA43" s="99"/>
      <c r="UXB43" s="99"/>
      <c r="UXC43" s="99"/>
      <c r="UXD43" s="99"/>
      <c r="UXE43" s="99"/>
      <c r="UXF43" s="99"/>
      <c r="UXG43" s="99"/>
      <c r="UXH43" s="99"/>
      <c r="UXI43" s="99"/>
      <c r="UXJ43" s="99"/>
      <c r="UXK43" s="99"/>
      <c r="UXL43" s="99"/>
      <c r="UXM43" s="99"/>
      <c r="UXN43" s="99"/>
      <c r="UXO43" s="99"/>
      <c r="UXP43" s="99"/>
      <c r="UXQ43" s="99"/>
      <c r="UXR43" s="99"/>
      <c r="UXS43" s="99"/>
      <c r="UXT43" s="99"/>
      <c r="UXU43" s="99"/>
      <c r="UXV43" s="99"/>
      <c r="UXW43" s="99"/>
      <c r="UXX43" s="99"/>
      <c r="UXY43" s="99"/>
      <c r="UXZ43" s="99"/>
      <c r="UYA43" s="99"/>
      <c r="UYB43" s="99"/>
      <c r="UYC43" s="99"/>
      <c r="UYD43" s="99"/>
      <c r="UYE43" s="99"/>
      <c r="UYF43" s="99"/>
      <c r="UYG43" s="99"/>
      <c r="UYH43" s="99"/>
      <c r="UYI43" s="99"/>
      <c r="UYJ43" s="99"/>
      <c r="UYK43" s="99"/>
      <c r="UYL43" s="99"/>
      <c r="UYM43" s="99"/>
      <c r="UYN43" s="99"/>
      <c r="UYO43" s="99"/>
      <c r="UYP43" s="99"/>
      <c r="UYQ43" s="99"/>
      <c r="UYR43" s="99"/>
      <c r="UYS43" s="99"/>
      <c r="UYT43" s="99"/>
      <c r="UYU43" s="99"/>
      <c r="UYV43" s="99"/>
      <c r="UYW43" s="99"/>
      <c r="UYX43" s="99"/>
      <c r="UYY43" s="99"/>
      <c r="UYZ43" s="99"/>
      <c r="UZA43" s="99"/>
      <c r="UZB43" s="99"/>
      <c r="UZC43" s="99"/>
      <c r="UZD43" s="99"/>
      <c r="UZE43" s="99"/>
      <c r="UZF43" s="99"/>
      <c r="UZG43" s="99"/>
      <c r="UZH43" s="99"/>
      <c r="UZI43" s="99"/>
      <c r="UZJ43" s="99"/>
      <c r="UZK43" s="99"/>
      <c r="UZL43" s="99"/>
      <c r="UZM43" s="99"/>
      <c r="UZN43" s="99"/>
      <c r="UZO43" s="99"/>
      <c r="UZP43" s="99"/>
      <c r="UZQ43" s="99"/>
      <c r="UZR43" s="99"/>
      <c r="UZS43" s="99"/>
      <c r="UZT43" s="99"/>
      <c r="UZU43" s="99"/>
      <c r="UZV43" s="99"/>
      <c r="UZW43" s="99"/>
      <c r="UZX43" s="99"/>
      <c r="UZY43" s="99"/>
      <c r="UZZ43" s="99"/>
      <c r="VAA43" s="99"/>
      <c r="VAB43" s="99"/>
      <c r="VAC43" s="99"/>
      <c r="VAD43" s="99"/>
      <c r="VAE43" s="99"/>
      <c r="VAF43" s="99"/>
      <c r="VAG43" s="99"/>
      <c r="VAH43" s="99"/>
      <c r="VAI43" s="99"/>
      <c r="VAJ43" s="99"/>
      <c r="VAK43" s="99"/>
      <c r="VAL43" s="99"/>
      <c r="VAM43" s="99"/>
      <c r="VAN43" s="99"/>
      <c r="VAO43" s="99"/>
      <c r="VAP43" s="99"/>
      <c r="VAQ43" s="99"/>
      <c r="VAR43" s="99"/>
      <c r="VAS43" s="99"/>
      <c r="VAT43" s="99"/>
      <c r="VAU43" s="99"/>
      <c r="VAV43" s="99"/>
      <c r="VAW43" s="99"/>
      <c r="VAX43" s="99"/>
      <c r="VAY43" s="99"/>
      <c r="VAZ43" s="99"/>
      <c r="VBA43" s="99"/>
      <c r="VBB43" s="99"/>
      <c r="VBC43" s="99"/>
      <c r="VBD43" s="99"/>
      <c r="VBE43" s="99"/>
      <c r="VBF43" s="99"/>
      <c r="VBG43" s="99"/>
      <c r="VBH43" s="99"/>
      <c r="VBI43" s="99"/>
      <c r="VBJ43" s="99"/>
      <c r="VBK43" s="99"/>
      <c r="VBL43" s="99"/>
      <c r="VBM43" s="99"/>
      <c r="VBN43" s="99"/>
      <c r="VBO43" s="99"/>
      <c r="VBP43" s="99"/>
      <c r="VBQ43" s="99"/>
      <c r="VBR43" s="99"/>
      <c r="VBS43" s="99"/>
      <c r="VBT43" s="99"/>
      <c r="VBU43" s="99"/>
      <c r="VBV43" s="99"/>
      <c r="VBW43" s="99"/>
      <c r="VBX43" s="99"/>
      <c r="VBY43" s="99"/>
      <c r="VBZ43" s="99"/>
      <c r="VCA43" s="99"/>
      <c r="VCB43" s="99"/>
      <c r="VCC43" s="99"/>
      <c r="VCD43" s="99"/>
      <c r="VCE43" s="99"/>
      <c r="VCF43" s="99"/>
      <c r="VCG43" s="99"/>
      <c r="VCH43" s="99"/>
      <c r="VCI43" s="99"/>
      <c r="VCJ43" s="99"/>
      <c r="VCK43" s="99"/>
      <c r="VCL43" s="99"/>
      <c r="VCM43" s="99"/>
      <c r="VCN43" s="99"/>
      <c r="VCO43" s="99"/>
      <c r="VCP43" s="99"/>
      <c r="VCQ43" s="99"/>
      <c r="VCR43" s="99"/>
      <c r="VCS43" s="99"/>
      <c r="VCT43" s="99"/>
      <c r="VCU43" s="99"/>
      <c r="VCV43" s="99"/>
      <c r="VCW43" s="99"/>
      <c r="VCX43" s="99"/>
      <c r="VCY43" s="99"/>
      <c r="VCZ43" s="99"/>
      <c r="VDA43" s="99"/>
      <c r="VDB43" s="99"/>
      <c r="VDC43" s="99"/>
      <c r="VDD43" s="99"/>
      <c r="VDE43" s="99"/>
      <c r="VDF43" s="99"/>
      <c r="VDG43" s="99"/>
      <c r="VDH43" s="99"/>
      <c r="VDI43" s="99"/>
      <c r="VDJ43" s="99"/>
      <c r="VDK43" s="99"/>
      <c r="VDL43" s="99"/>
      <c r="VDM43" s="99"/>
      <c r="VDN43" s="99"/>
      <c r="VDO43" s="99"/>
      <c r="VDP43" s="99"/>
      <c r="VDQ43" s="99"/>
      <c r="VDR43" s="99"/>
      <c r="VDS43" s="99"/>
      <c r="VDT43" s="99"/>
      <c r="VDU43" s="99"/>
      <c r="VDV43" s="99"/>
      <c r="VDW43" s="99"/>
      <c r="VDX43" s="99"/>
      <c r="VDY43" s="99"/>
      <c r="VDZ43" s="99"/>
      <c r="VEA43" s="99"/>
      <c r="VEB43" s="99"/>
      <c r="VEC43" s="99"/>
      <c r="VED43" s="99"/>
      <c r="VEE43" s="99"/>
      <c r="VEF43" s="99"/>
      <c r="VEG43" s="99"/>
      <c r="VEH43" s="99"/>
      <c r="VEI43" s="99"/>
      <c r="VEJ43" s="99"/>
      <c r="VEK43" s="99"/>
      <c r="VEL43" s="99"/>
      <c r="VEM43" s="99"/>
      <c r="VEN43" s="99"/>
      <c r="VEO43" s="99"/>
      <c r="VEP43" s="99"/>
      <c r="VEQ43" s="99"/>
      <c r="VER43" s="99"/>
      <c r="VES43" s="99"/>
      <c r="VET43" s="99"/>
      <c r="VEU43" s="99"/>
      <c r="VEV43" s="99"/>
      <c r="VEW43" s="99"/>
      <c r="VEX43" s="99"/>
      <c r="VEY43" s="99"/>
      <c r="VEZ43" s="99"/>
      <c r="VFA43" s="99"/>
      <c r="VFB43" s="99"/>
      <c r="VFC43" s="99"/>
      <c r="VFD43" s="99"/>
      <c r="VFE43" s="99"/>
      <c r="VFF43" s="99"/>
      <c r="VFG43" s="99"/>
      <c r="VFH43" s="99"/>
      <c r="VFI43" s="99"/>
      <c r="VFJ43" s="99"/>
      <c r="VFK43" s="99"/>
      <c r="VFL43" s="99"/>
      <c r="VFM43" s="99"/>
      <c r="VFN43" s="99"/>
      <c r="VFO43" s="99"/>
      <c r="VFP43" s="99"/>
      <c r="VFQ43" s="99"/>
      <c r="VFR43" s="99"/>
      <c r="VFS43" s="99"/>
      <c r="VFT43" s="99"/>
      <c r="VFU43" s="99"/>
      <c r="VFV43" s="99"/>
      <c r="VFW43" s="99"/>
      <c r="VFX43" s="99"/>
      <c r="VFY43" s="99"/>
      <c r="VFZ43" s="99"/>
      <c r="VGA43" s="99"/>
      <c r="VGB43" s="99"/>
      <c r="VGC43" s="99"/>
      <c r="VGD43" s="99"/>
      <c r="VGE43" s="99"/>
      <c r="VGF43" s="99"/>
      <c r="VGG43" s="99"/>
      <c r="VGH43" s="99"/>
      <c r="VGI43" s="99"/>
      <c r="VGJ43" s="99"/>
      <c r="VGK43" s="99"/>
      <c r="VGL43" s="99"/>
      <c r="VGM43" s="99"/>
      <c r="VGN43" s="99"/>
      <c r="VGO43" s="99"/>
      <c r="VGP43" s="99"/>
      <c r="VGQ43" s="99"/>
      <c r="VGR43" s="99"/>
      <c r="VGS43" s="99"/>
      <c r="VGT43" s="99"/>
      <c r="VGU43" s="99"/>
      <c r="VGV43" s="99"/>
      <c r="VGW43" s="99"/>
      <c r="VGX43" s="99"/>
      <c r="VGY43" s="99"/>
      <c r="VGZ43" s="99"/>
      <c r="VHA43" s="99"/>
      <c r="VHB43" s="99"/>
      <c r="VHC43" s="99"/>
      <c r="VHD43" s="99"/>
      <c r="VHE43" s="99"/>
      <c r="VHF43" s="99"/>
      <c r="VHG43" s="99"/>
      <c r="VHH43" s="99"/>
      <c r="VHI43" s="99"/>
      <c r="VHJ43" s="99"/>
      <c r="VHK43" s="99"/>
      <c r="VHL43" s="99"/>
      <c r="VHM43" s="99"/>
      <c r="VHN43" s="99"/>
      <c r="VHO43" s="99"/>
      <c r="VHP43" s="99"/>
      <c r="VHQ43" s="99"/>
      <c r="VHR43" s="99"/>
      <c r="VHS43" s="99"/>
      <c r="VHT43" s="99"/>
      <c r="VHU43" s="99"/>
      <c r="VHV43" s="99"/>
      <c r="VHW43" s="99"/>
      <c r="VHX43" s="99"/>
      <c r="VHY43" s="99"/>
      <c r="VHZ43" s="99"/>
      <c r="VIA43" s="99"/>
      <c r="VIB43" s="99"/>
      <c r="VIC43" s="99"/>
      <c r="VID43" s="99"/>
      <c r="VIE43" s="99"/>
      <c r="VIF43" s="99"/>
      <c r="VIG43" s="99"/>
      <c r="VIH43" s="99"/>
      <c r="VII43" s="99"/>
      <c r="VIJ43" s="99"/>
      <c r="VIK43" s="99"/>
      <c r="VIL43" s="99"/>
      <c r="VIM43" s="99"/>
      <c r="VIN43" s="99"/>
      <c r="VIO43" s="99"/>
      <c r="VIP43" s="99"/>
      <c r="VIQ43" s="99"/>
      <c r="VIR43" s="99"/>
      <c r="VIS43" s="99"/>
      <c r="VIT43" s="99"/>
      <c r="VIU43" s="99"/>
      <c r="VIV43" s="99"/>
      <c r="VIW43" s="99"/>
      <c r="VIX43" s="99"/>
      <c r="VIY43" s="99"/>
      <c r="VIZ43" s="99"/>
      <c r="VJA43" s="99"/>
      <c r="VJB43" s="99"/>
      <c r="VJC43" s="99"/>
      <c r="VJD43" s="99"/>
      <c r="VJE43" s="99"/>
      <c r="VJF43" s="99"/>
      <c r="VJG43" s="99"/>
      <c r="VJH43" s="99"/>
      <c r="VJI43" s="99"/>
      <c r="VJJ43" s="99"/>
      <c r="VJK43" s="99"/>
      <c r="VJL43" s="99"/>
      <c r="VJM43" s="99"/>
      <c r="VJN43" s="99"/>
      <c r="VJO43" s="99"/>
      <c r="VJP43" s="99"/>
      <c r="VJQ43" s="99"/>
      <c r="VJR43" s="99"/>
      <c r="VJS43" s="99"/>
      <c r="VJT43" s="99"/>
      <c r="VJU43" s="99"/>
      <c r="VJV43" s="99"/>
      <c r="VJW43" s="99"/>
      <c r="VJX43" s="99"/>
      <c r="VJY43" s="99"/>
      <c r="VJZ43" s="99"/>
      <c r="VKA43" s="99"/>
      <c r="VKB43" s="99"/>
      <c r="VKC43" s="99"/>
      <c r="VKD43" s="99"/>
      <c r="VKE43" s="99"/>
      <c r="VKF43" s="99"/>
      <c r="VKG43" s="99"/>
      <c r="VKH43" s="99"/>
      <c r="VKI43" s="99"/>
      <c r="VKJ43" s="99"/>
      <c r="VKK43" s="99"/>
      <c r="VKL43" s="99"/>
      <c r="VKM43" s="99"/>
      <c r="VKN43" s="99"/>
      <c r="VKO43" s="99"/>
      <c r="VKP43" s="99"/>
      <c r="VKQ43" s="99"/>
      <c r="VKR43" s="99"/>
      <c r="VKS43" s="99"/>
      <c r="VKT43" s="99"/>
      <c r="VKU43" s="99"/>
      <c r="VKV43" s="99"/>
      <c r="VKW43" s="99"/>
      <c r="VKX43" s="99"/>
      <c r="VKY43" s="99"/>
      <c r="VKZ43" s="99"/>
      <c r="VLA43" s="99"/>
      <c r="VLB43" s="99"/>
      <c r="VLC43" s="99"/>
      <c r="VLD43" s="99"/>
      <c r="VLE43" s="99"/>
      <c r="VLF43" s="99"/>
      <c r="VLG43" s="99"/>
      <c r="VLH43" s="99"/>
      <c r="VLI43" s="99"/>
      <c r="VLJ43" s="99"/>
      <c r="VLK43" s="99"/>
      <c r="VLL43" s="99"/>
      <c r="VLM43" s="99"/>
      <c r="VLN43" s="99"/>
      <c r="VLO43" s="99"/>
      <c r="VLP43" s="99"/>
      <c r="VLQ43" s="99"/>
      <c r="VLR43" s="99"/>
      <c r="VLS43" s="99"/>
      <c r="VLT43" s="99"/>
      <c r="VLU43" s="99"/>
      <c r="VLV43" s="99"/>
      <c r="VLW43" s="99"/>
      <c r="VLX43" s="99"/>
      <c r="VLY43" s="99"/>
      <c r="VLZ43" s="99"/>
      <c r="VMA43" s="99"/>
      <c r="VMB43" s="99"/>
      <c r="VMC43" s="99"/>
      <c r="VMD43" s="99"/>
      <c r="VME43" s="99"/>
      <c r="VMF43" s="99"/>
      <c r="VMG43" s="99"/>
      <c r="VMH43" s="99"/>
      <c r="VMI43" s="99"/>
      <c r="VMJ43" s="99"/>
      <c r="VMK43" s="99"/>
      <c r="VML43" s="99"/>
      <c r="VMM43" s="99"/>
      <c r="VMN43" s="99"/>
      <c r="VMO43" s="99"/>
      <c r="VMP43" s="99"/>
      <c r="VMQ43" s="99"/>
      <c r="VMR43" s="99"/>
      <c r="VMS43" s="99"/>
      <c r="VMT43" s="99"/>
      <c r="VMU43" s="99"/>
      <c r="VMV43" s="99"/>
      <c r="VMW43" s="99"/>
      <c r="VMX43" s="99"/>
      <c r="VMY43" s="99"/>
      <c r="VMZ43" s="99"/>
      <c r="VNA43" s="99"/>
      <c r="VNB43" s="99"/>
      <c r="VNC43" s="99"/>
      <c r="VND43" s="99"/>
      <c r="VNE43" s="99"/>
      <c r="VNF43" s="99"/>
      <c r="VNG43" s="99"/>
      <c r="VNH43" s="99"/>
      <c r="VNI43" s="99"/>
      <c r="VNJ43" s="99"/>
      <c r="VNK43" s="99"/>
      <c r="VNL43" s="99"/>
      <c r="VNM43" s="99"/>
      <c r="VNN43" s="99"/>
      <c r="VNO43" s="99"/>
      <c r="VNP43" s="99"/>
      <c r="VNQ43" s="99"/>
      <c r="VNR43" s="99"/>
      <c r="VNS43" s="99"/>
      <c r="VNT43" s="99"/>
      <c r="VNU43" s="99"/>
      <c r="VNV43" s="99"/>
      <c r="VNW43" s="99"/>
      <c r="VNX43" s="99"/>
      <c r="VNY43" s="99"/>
      <c r="VNZ43" s="99"/>
      <c r="VOA43" s="99"/>
      <c r="VOB43" s="99"/>
      <c r="VOC43" s="99"/>
      <c r="VOD43" s="99"/>
      <c r="VOE43" s="99"/>
      <c r="VOF43" s="99"/>
      <c r="VOG43" s="99"/>
      <c r="VOH43" s="99"/>
      <c r="VOI43" s="99"/>
      <c r="VOJ43" s="99"/>
      <c r="VOK43" s="99"/>
      <c r="VOL43" s="99"/>
      <c r="VOM43" s="99"/>
      <c r="VON43" s="99"/>
      <c r="VOO43" s="99"/>
      <c r="VOP43" s="99"/>
      <c r="VOQ43" s="99"/>
      <c r="VOR43" s="99"/>
      <c r="VOS43" s="99"/>
      <c r="VOT43" s="99"/>
      <c r="VOU43" s="99"/>
      <c r="VOV43" s="99"/>
      <c r="VOW43" s="99"/>
      <c r="VOX43" s="99"/>
      <c r="VOY43" s="99"/>
      <c r="VOZ43" s="99"/>
      <c r="VPA43" s="99"/>
      <c r="VPB43" s="99"/>
      <c r="VPC43" s="99"/>
      <c r="VPD43" s="99"/>
      <c r="VPE43" s="99"/>
      <c r="VPF43" s="99"/>
      <c r="VPG43" s="99"/>
      <c r="VPH43" s="99"/>
      <c r="VPI43" s="99"/>
      <c r="VPJ43" s="99"/>
      <c r="VPK43" s="99"/>
      <c r="VPL43" s="99"/>
      <c r="VPM43" s="99"/>
      <c r="VPN43" s="99"/>
      <c r="VPO43" s="99"/>
      <c r="VPP43" s="99"/>
      <c r="VPQ43" s="99"/>
      <c r="VPR43" s="99"/>
      <c r="VPS43" s="99"/>
      <c r="VPT43" s="99"/>
      <c r="VPU43" s="99"/>
      <c r="VPV43" s="99"/>
      <c r="VPW43" s="99"/>
      <c r="VPX43" s="99"/>
      <c r="VPY43" s="99"/>
      <c r="VPZ43" s="99"/>
      <c r="VQA43" s="99"/>
      <c r="VQB43" s="99"/>
      <c r="VQC43" s="99"/>
      <c r="VQD43" s="99"/>
      <c r="VQE43" s="99"/>
      <c r="VQF43" s="99"/>
      <c r="VQG43" s="99"/>
      <c r="VQH43" s="99"/>
      <c r="VQI43" s="99"/>
      <c r="VQJ43" s="99"/>
      <c r="VQK43" s="99"/>
      <c r="VQL43" s="99"/>
      <c r="VQM43" s="99"/>
      <c r="VQN43" s="99"/>
      <c r="VQO43" s="99"/>
      <c r="VQP43" s="99"/>
      <c r="VQQ43" s="99"/>
      <c r="VQR43" s="99"/>
      <c r="VQS43" s="99"/>
      <c r="VQT43" s="99"/>
      <c r="VQU43" s="99"/>
      <c r="VQV43" s="99"/>
      <c r="VQW43" s="99"/>
      <c r="VQX43" s="99"/>
      <c r="VQY43" s="99"/>
      <c r="VQZ43" s="99"/>
      <c r="VRA43" s="99"/>
      <c r="VRB43" s="99"/>
      <c r="VRC43" s="99"/>
      <c r="VRD43" s="99"/>
      <c r="VRE43" s="99"/>
      <c r="VRF43" s="99"/>
      <c r="VRG43" s="99"/>
      <c r="VRH43" s="99"/>
      <c r="VRI43" s="99"/>
      <c r="VRJ43" s="99"/>
      <c r="VRK43" s="99"/>
      <c r="VRL43" s="99"/>
      <c r="VRM43" s="99"/>
      <c r="VRN43" s="99"/>
      <c r="VRO43" s="99"/>
      <c r="VRP43" s="99"/>
      <c r="VRQ43" s="99"/>
      <c r="VRR43" s="99"/>
      <c r="VRS43" s="99"/>
      <c r="VRT43" s="99"/>
      <c r="VRU43" s="99"/>
      <c r="VRV43" s="99"/>
      <c r="VRW43" s="99"/>
      <c r="VRX43" s="99"/>
      <c r="VRY43" s="99"/>
      <c r="VRZ43" s="99"/>
      <c r="VSA43" s="99"/>
      <c r="VSB43" s="99"/>
      <c r="VSC43" s="99"/>
      <c r="VSD43" s="99"/>
      <c r="VSE43" s="99"/>
      <c r="VSF43" s="99"/>
      <c r="VSG43" s="99"/>
      <c r="VSH43" s="99"/>
      <c r="VSI43" s="99"/>
      <c r="VSJ43" s="99"/>
      <c r="VSK43" s="99"/>
      <c r="VSL43" s="99"/>
      <c r="VSM43" s="99"/>
      <c r="VSN43" s="99"/>
      <c r="VSO43" s="99"/>
      <c r="VSP43" s="99"/>
      <c r="VSQ43" s="99"/>
      <c r="VSR43" s="99"/>
      <c r="VSS43" s="99"/>
      <c r="VST43" s="99"/>
      <c r="VSU43" s="99"/>
      <c r="VSV43" s="99"/>
      <c r="VSW43" s="99"/>
      <c r="VSX43" s="99"/>
      <c r="VSY43" s="99"/>
      <c r="VSZ43" s="99"/>
      <c r="VTA43" s="99"/>
      <c r="VTB43" s="99"/>
      <c r="VTC43" s="99"/>
      <c r="VTD43" s="99"/>
      <c r="VTE43" s="99"/>
      <c r="VTF43" s="99"/>
      <c r="VTG43" s="99"/>
      <c r="VTH43" s="99"/>
      <c r="VTI43" s="99"/>
      <c r="VTJ43" s="99"/>
      <c r="VTK43" s="99"/>
      <c r="VTL43" s="99"/>
      <c r="VTM43" s="99"/>
      <c r="VTN43" s="99"/>
      <c r="VTO43" s="99"/>
      <c r="VTP43" s="99"/>
      <c r="VTQ43" s="99"/>
      <c r="VTR43" s="99"/>
      <c r="VTS43" s="99"/>
      <c r="VTT43" s="99"/>
      <c r="VTU43" s="99"/>
      <c r="VTV43" s="99"/>
      <c r="VTW43" s="99"/>
      <c r="VTX43" s="99"/>
      <c r="VTY43" s="99"/>
      <c r="VTZ43" s="99"/>
      <c r="VUA43" s="99"/>
      <c r="VUB43" s="99"/>
      <c r="VUC43" s="99"/>
      <c r="VUD43" s="99"/>
      <c r="VUE43" s="99"/>
      <c r="VUF43" s="99"/>
      <c r="VUG43" s="99"/>
      <c r="VUH43" s="99"/>
      <c r="VUI43" s="99"/>
      <c r="VUJ43" s="99"/>
      <c r="VUK43" s="99"/>
      <c r="VUL43" s="99"/>
      <c r="VUM43" s="99"/>
      <c r="VUN43" s="99"/>
      <c r="VUO43" s="99"/>
      <c r="VUP43" s="99"/>
      <c r="VUQ43" s="99"/>
      <c r="VUR43" s="99"/>
      <c r="VUS43" s="99"/>
      <c r="VUT43" s="99"/>
      <c r="VUU43" s="99"/>
      <c r="VUV43" s="99"/>
      <c r="VUW43" s="99"/>
      <c r="VUX43" s="99"/>
      <c r="VUY43" s="99"/>
      <c r="VUZ43" s="99"/>
      <c r="VVA43" s="99"/>
      <c r="VVB43" s="99"/>
      <c r="VVC43" s="99"/>
      <c r="VVD43" s="99"/>
      <c r="VVE43" s="99"/>
      <c r="VVF43" s="99"/>
      <c r="VVG43" s="99"/>
      <c r="VVH43" s="99"/>
      <c r="VVI43" s="99"/>
      <c r="VVJ43" s="99"/>
      <c r="VVK43" s="99"/>
      <c r="VVL43" s="99"/>
      <c r="VVM43" s="99"/>
      <c r="VVN43" s="99"/>
      <c r="VVO43" s="99"/>
      <c r="VVP43" s="99"/>
      <c r="VVQ43" s="99"/>
      <c r="VVR43" s="99"/>
      <c r="VVS43" s="99"/>
      <c r="VVT43" s="99"/>
      <c r="VVU43" s="99"/>
      <c r="VVV43" s="99"/>
      <c r="VVW43" s="99"/>
      <c r="VVX43" s="99"/>
      <c r="VVY43" s="99"/>
      <c r="VVZ43" s="99"/>
      <c r="VWA43" s="99"/>
      <c r="VWB43" s="99"/>
      <c r="VWC43" s="99"/>
      <c r="VWD43" s="99"/>
      <c r="VWE43" s="99"/>
      <c r="VWF43" s="99"/>
      <c r="VWG43" s="99"/>
      <c r="VWH43" s="99"/>
      <c r="VWI43" s="99"/>
      <c r="VWJ43" s="99"/>
      <c r="VWK43" s="99"/>
      <c r="VWL43" s="99"/>
      <c r="VWM43" s="99"/>
      <c r="VWN43" s="99"/>
      <c r="VWO43" s="99"/>
      <c r="VWP43" s="99"/>
      <c r="VWQ43" s="99"/>
      <c r="VWR43" s="99"/>
      <c r="VWS43" s="99"/>
      <c r="VWT43" s="99"/>
      <c r="VWU43" s="99"/>
      <c r="VWV43" s="99"/>
      <c r="VWW43" s="99"/>
      <c r="VWX43" s="99"/>
      <c r="VWY43" s="99"/>
      <c r="VWZ43" s="99"/>
      <c r="VXA43" s="99"/>
      <c r="VXB43" s="99"/>
      <c r="VXC43" s="99"/>
      <c r="VXD43" s="99"/>
      <c r="VXE43" s="99"/>
      <c r="VXF43" s="99"/>
      <c r="VXG43" s="99"/>
      <c r="VXH43" s="99"/>
      <c r="VXI43" s="99"/>
      <c r="VXJ43" s="99"/>
      <c r="VXK43" s="99"/>
      <c r="VXL43" s="99"/>
      <c r="VXM43" s="99"/>
      <c r="VXN43" s="99"/>
      <c r="VXO43" s="99"/>
      <c r="VXP43" s="99"/>
      <c r="VXQ43" s="99"/>
      <c r="VXR43" s="99"/>
      <c r="VXS43" s="99"/>
      <c r="VXT43" s="99"/>
      <c r="VXU43" s="99"/>
      <c r="VXV43" s="99"/>
      <c r="VXW43" s="99"/>
      <c r="VXX43" s="99"/>
      <c r="VXY43" s="99"/>
      <c r="VXZ43" s="99"/>
      <c r="VYA43" s="99"/>
      <c r="VYB43" s="99"/>
      <c r="VYC43" s="99"/>
      <c r="VYD43" s="99"/>
      <c r="VYE43" s="99"/>
      <c r="VYF43" s="99"/>
      <c r="VYG43" s="99"/>
      <c r="VYH43" s="99"/>
      <c r="VYI43" s="99"/>
      <c r="VYJ43" s="99"/>
      <c r="VYK43" s="99"/>
      <c r="VYL43" s="99"/>
      <c r="VYM43" s="99"/>
      <c r="VYN43" s="99"/>
      <c r="VYO43" s="99"/>
      <c r="VYP43" s="99"/>
      <c r="VYQ43" s="99"/>
      <c r="VYR43" s="99"/>
      <c r="VYS43" s="99"/>
      <c r="VYT43" s="99"/>
      <c r="VYU43" s="99"/>
      <c r="VYV43" s="99"/>
      <c r="VYW43" s="99"/>
      <c r="VYX43" s="99"/>
      <c r="VYY43" s="99"/>
      <c r="VYZ43" s="99"/>
      <c r="VZA43" s="99"/>
      <c r="VZB43" s="99"/>
      <c r="VZC43" s="99"/>
      <c r="VZD43" s="99"/>
      <c r="VZE43" s="99"/>
      <c r="VZF43" s="99"/>
      <c r="VZG43" s="99"/>
      <c r="VZH43" s="99"/>
      <c r="VZI43" s="99"/>
      <c r="VZJ43" s="99"/>
      <c r="VZK43" s="99"/>
      <c r="VZL43" s="99"/>
      <c r="VZM43" s="99"/>
      <c r="VZN43" s="99"/>
      <c r="VZO43" s="99"/>
      <c r="VZP43" s="99"/>
      <c r="VZQ43" s="99"/>
      <c r="VZR43" s="99"/>
      <c r="VZS43" s="99"/>
      <c r="VZT43" s="99"/>
      <c r="VZU43" s="99"/>
      <c r="VZV43" s="99"/>
      <c r="VZW43" s="99"/>
      <c r="VZX43" s="99"/>
      <c r="VZY43" s="99"/>
      <c r="VZZ43" s="99"/>
      <c r="WAA43" s="99"/>
      <c r="WAB43" s="99"/>
      <c r="WAC43" s="99"/>
      <c r="WAD43" s="99"/>
      <c r="WAE43" s="99"/>
      <c r="WAF43" s="99"/>
      <c r="WAG43" s="99"/>
      <c r="WAH43" s="99"/>
      <c r="WAI43" s="99"/>
      <c r="WAJ43" s="99"/>
      <c r="WAK43" s="99"/>
      <c r="WAL43" s="99"/>
      <c r="WAM43" s="99"/>
      <c r="WAN43" s="99"/>
      <c r="WAO43" s="99"/>
      <c r="WAP43" s="99"/>
      <c r="WAQ43" s="99"/>
      <c r="WAR43" s="99"/>
      <c r="WAS43" s="99"/>
      <c r="WAT43" s="99"/>
      <c r="WAU43" s="99"/>
      <c r="WAV43" s="99"/>
      <c r="WAW43" s="99"/>
      <c r="WAX43" s="99"/>
      <c r="WAY43" s="99"/>
      <c r="WAZ43" s="99"/>
      <c r="WBA43" s="99"/>
      <c r="WBB43" s="99"/>
      <c r="WBC43" s="99"/>
      <c r="WBD43" s="99"/>
      <c r="WBE43" s="99"/>
      <c r="WBF43" s="99"/>
      <c r="WBG43" s="99"/>
      <c r="WBH43" s="99"/>
      <c r="WBI43" s="99"/>
      <c r="WBJ43" s="99"/>
      <c r="WBK43" s="99"/>
      <c r="WBL43" s="99"/>
      <c r="WBM43" s="99"/>
      <c r="WBN43" s="99"/>
      <c r="WBO43" s="99"/>
      <c r="WBP43" s="99"/>
      <c r="WBQ43" s="99"/>
      <c r="WBR43" s="99"/>
      <c r="WBS43" s="99"/>
      <c r="WBT43" s="99"/>
      <c r="WBU43" s="99"/>
      <c r="WBV43" s="99"/>
      <c r="WBW43" s="99"/>
      <c r="WBX43" s="99"/>
      <c r="WBY43" s="99"/>
      <c r="WBZ43" s="99"/>
      <c r="WCA43" s="99"/>
      <c r="WCB43" s="99"/>
      <c r="WCC43" s="99"/>
      <c r="WCD43" s="99"/>
      <c r="WCE43" s="99"/>
      <c r="WCF43" s="99"/>
      <c r="WCG43" s="99"/>
      <c r="WCH43" s="99"/>
      <c r="WCI43" s="99"/>
      <c r="WCJ43" s="99"/>
      <c r="WCK43" s="99"/>
      <c r="WCL43" s="99"/>
      <c r="WCM43" s="99"/>
      <c r="WCN43" s="99"/>
      <c r="WCO43" s="99"/>
      <c r="WCP43" s="99"/>
      <c r="WCQ43" s="99"/>
      <c r="WCR43" s="99"/>
      <c r="WCS43" s="99"/>
      <c r="WCT43" s="99"/>
      <c r="WCU43" s="99"/>
      <c r="WCV43" s="99"/>
      <c r="WCW43" s="99"/>
      <c r="WCX43" s="99"/>
      <c r="WCY43" s="99"/>
      <c r="WCZ43" s="99"/>
      <c r="WDA43" s="99"/>
      <c r="WDB43" s="99"/>
      <c r="WDC43" s="99"/>
      <c r="WDD43" s="99"/>
      <c r="WDE43" s="99"/>
      <c r="WDF43" s="99"/>
      <c r="WDG43" s="99"/>
      <c r="WDH43" s="99"/>
      <c r="WDI43" s="99"/>
      <c r="WDJ43" s="99"/>
      <c r="WDK43" s="99"/>
      <c r="WDL43" s="99"/>
      <c r="WDM43" s="99"/>
      <c r="WDN43" s="99"/>
      <c r="WDO43" s="99"/>
      <c r="WDP43" s="99"/>
      <c r="WDQ43" s="99"/>
      <c r="WDR43" s="99"/>
      <c r="WDS43" s="99"/>
      <c r="WDT43" s="99"/>
      <c r="WDU43" s="99"/>
      <c r="WDV43" s="99"/>
      <c r="WDW43" s="99"/>
      <c r="WDX43" s="99"/>
      <c r="WDY43" s="99"/>
      <c r="WDZ43" s="99"/>
      <c r="WEA43" s="99"/>
      <c r="WEB43" s="99"/>
      <c r="WEC43" s="99"/>
      <c r="WED43" s="99"/>
      <c r="WEE43" s="99"/>
      <c r="WEF43" s="99"/>
      <c r="WEG43" s="99"/>
      <c r="WEH43" s="99"/>
      <c r="WEI43" s="99"/>
      <c r="WEJ43" s="99"/>
      <c r="WEK43" s="99"/>
      <c r="WEL43" s="99"/>
      <c r="WEM43" s="99"/>
      <c r="WEN43" s="99"/>
      <c r="WEO43" s="99"/>
      <c r="WEP43" s="99"/>
      <c r="WEQ43" s="99"/>
      <c r="WER43" s="99"/>
      <c r="WES43" s="99"/>
      <c r="WET43" s="99"/>
      <c r="WEU43" s="99"/>
      <c r="WEV43" s="99"/>
      <c r="WEW43" s="99"/>
      <c r="WEX43" s="99"/>
      <c r="WEY43" s="99"/>
      <c r="WEZ43" s="99"/>
      <c r="WFA43" s="99"/>
      <c r="WFB43" s="99"/>
      <c r="WFC43" s="99"/>
      <c r="WFD43" s="99"/>
      <c r="WFE43" s="99"/>
      <c r="WFF43" s="99"/>
      <c r="WFG43" s="99"/>
      <c r="WFH43" s="99"/>
      <c r="WFI43" s="99"/>
      <c r="WFJ43" s="99"/>
      <c r="WFK43" s="99"/>
      <c r="WFL43" s="99"/>
      <c r="WFM43" s="99"/>
      <c r="WFN43" s="99"/>
      <c r="WFO43" s="99"/>
      <c r="WFP43" s="99"/>
      <c r="WFQ43" s="99"/>
      <c r="WFR43" s="99"/>
      <c r="WFS43" s="99"/>
      <c r="WFT43" s="99"/>
      <c r="WFU43" s="99"/>
      <c r="WFV43" s="99"/>
      <c r="WFW43" s="99"/>
      <c r="WFX43" s="99"/>
      <c r="WFY43" s="99"/>
      <c r="WFZ43" s="99"/>
      <c r="WGA43" s="99"/>
      <c r="WGB43" s="99"/>
      <c r="WGC43" s="99"/>
      <c r="WGD43" s="99"/>
      <c r="WGE43" s="99"/>
      <c r="WGF43" s="99"/>
      <c r="WGG43" s="99"/>
      <c r="WGH43" s="99"/>
      <c r="WGI43" s="99"/>
      <c r="WGJ43" s="99"/>
      <c r="WGK43" s="99"/>
      <c r="WGL43" s="99"/>
      <c r="WGM43" s="99"/>
      <c r="WGN43" s="99"/>
      <c r="WGO43" s="99"/>
      <c r="WGP43" s="99"/>
      <c r="WGQ43" s="99"/>
      <c r="WGR43" s="99"/>
      <c r="WGS43" s="99"/>
      <c r="WGT43" s="99"/>
      <c r="WGU43" s="99"/>
      <c r="WGV43" s="99"/>
      <c r="WGW43" s="99"/>
      <c r="WGX43" s="99"/>
      <c r="WGY43" s="99"/>
      <c r="WGZ43" s="99"/>
      <c r="WHA43" s="99"/>
      <c r="WHB43" s="99"/>
      <c r="WHC43" s="99"/>
      <c r="WHD43" s="99"/>
      <c r="WHE43" s="99"/>
      <c r="WHF43" s="99"/>
      <c r="WHG43" s="99"/>
      <c r="WHH43" s="99"/>
      <c r="WHI43" s="99"/>
      <c r="WHJ43" s="99"/>
      <c r="WHK43" s="99"/>
      <c r="WHL43" s="99"/>
      <c r="WHM43" s="99"/>
      <c r="WHN43" s="99"/>
      <c r="WHO43" s="99"/>
      <c r="WHP43" s="99"/>
      <c r="WHQ43" s="99"/>
      <c r="WHR43" s="99"/>
      <c r="WHS43" s="99"/>
      <c r="WHT43" s="99"/>
      <c r="WHU43" s="99"/>
      <c r="WHV43" s="99"/>
      <c r="WHW43" s="99"/>
      <c r="WHX43" s="99"/>
      <c r="WHY43" s="99"/>
      <c r="WHZ43" s="99"/>
      <c r="WIA43" s="99"/>
      <c r="WIB43" s="99"/>
      <c r="WIC43" s="99"/>
      <c r="WID43" s="99"/>
      <c r="WIE43" s="99"/>
      <c r="WIF43" s="99"/>
      <c r="WIG43" s="99"/>
      <c r="WIH43" s="99"/>
      <c r="WII43" s="99"/>
      <c r="WIJ43" s="99"/>
      <c r="WIK43" s="99"/>
      <c r="WIL43" s="99"/>
      <c r="WIM43" s="99"/>
      <c r="WIN43" s="99"/>
      <c r="WIO43" s="99"/>
      <c r="WIP43" s="99"/>
      <c r="WIQ43" s="99"/>
      <c r="WIR43" s="99"/>
      <c r="WIS43" s="99"/>
      <c r="WIT43" s="99"/>
      <c r="WIU43" s="99"/>
      <c r="WIV43" s="99"/>
      <c r="WIW43" s="99"/>
      <c r="WIX43" s="99"/>
      <c r="WIY43" s="99"/>
      <c r="WIZ43" s="99"/>
      <c r="WJA43" s="99"/>
      <c r="WJB43" s="99"/>
      <c r="WJC43" s="99"/>
      <c r="WJD43" s="99"/>
      <c r="WJE43" s="99"/>
      <c r="WJF43" s="99"/>
      <c r="WJG43" s="99"/>
      <c r="WJH43" s="99"/>
      <c r="WJI43" s="99"/>
      <c r="WJJ43" s="99"/>
      <c r="WJK43" s="99"/>
      <c r="WJL43" s="99"/>
      <c r="WJM43" s="99"/>
      <c r="WJN43" s="99"/>
      <c r="WJO43" s="99"/>
      <c r="WJP43" s="99"/>
      <c r="WJQ43" s="99"/>
      <c r="WJR43" s="99"/>
      <c r="WJS43" s="99"/>
      <c r="WJT43" s="99"/>
      <c r="WJU43" s="99"/>
      <c r="WJV43" s="99"/>
      <c r="WJW43" s="99"/>
      <c r="WJX43" s="99"/>
      <c r="WJY43" s="99"/>
      <c r="WJZ43" s="99"/>
      <c r="WKA43" s="99"/>
      <c r="WKB43" s="99"/>
      <c r="WKC43" s="99"/>
      <c r="WKD43" s="99"/>
      <c r="WKE43" s="99"/>
      <c r="WKF43" s="99"/>
      <c r="WKG43" s="99"/>
      <c r="WKH43" s="99"/>
      <c r="WKI43" s="99"/>
      <c r="WKJ43" s="99"/>
      <c r="WKK43" s="99"/>
      <c r="WKL43" s="99"/>
      <c r="WKM43" s="99"/>
      <c r="WKN43" s="99"/>
      <c r="WKO43" s="99"/>
      <c r="WKP43" s="99"/>
      <c r="WKQ43" s="99"/>
      <c r="WKR43" s="99"/>
      <c r="WKS43" s="99"/>
      <c r="WKT43" s="99"/>
      <c r="WKU43" s="99"/>
      <c r="WKV43" s="99"/>
      <c r="WKW43" s="99"/>
      <c r="WKX43" s="99"/>
      <c r="WKY43" s="99"/>
      <c r="WKZ43" s="99"/>
      <c r="WLA43" s="99"/>
      <c r="WLB43" s="99"/>
      <c r="WLC43" s="99"/>
      <c r="WLD43" s="99"/>
      <c r="WLE43" s="99"/>
      <c r="WLF43" s="99"/>
      <c r="WLG43" s="99"/>
      <c r="WLH43" s="99"/>
      <c r="WLI43" s="99"/>
      <c r="WLJ43" s="99"/>
      <c r="WLK43" s="99"/>
      <c r="WLL43" s="99"/>
      <c r="WLM43" s="99"/>
      <c r="WLN43" s="99"/>
      <c r="WLO43" s="99"/>
      <c r="WLP43" s="99"/>
      <c r="WLQ43" s="99"/>
      <c r="WLR43" s="99"/>
      <c r="WLS43" s="99"/>
      <c r="WLT43" s="99"/>
      <c r="WLU43" s="99"/>
      <c r="WLV43" s="99"/>
      <c r="WLW43" s="99"/>
      <c r="WLX43" s="99"/>
      <c r="WLY43" s="99"/>
      <c r="WLZ43" s="99"/>
      <c r="WMA43" s="99"/>
      <c r="WMB43" s="99"/>
      <c r="WMC43" s="99"/>
      <c r="WMD43" s="99"/>
      <c r="WME43" s="99"/>
      <c r="WMF43" s="99"/>
      <c r="WMG43" s="99"/>
      <c r="WMH43" s="99"/>
      <c r="WMI43" s="99"/>
      <c r="WMJ43" s="99"/>
      <c r="WMK43" s="99"/>
      <c r="WML43" s="99"/>
      <c r="WMM43" s="99"/>
      <c r="WMN43" s="99"/>
      <c r="WMO43" s="99"/>
      <c r="WMP43" s="99"/>
      <c r="WMQ43" s="99"/>
      <c r="WMR43" s="99"/>
      <c r="WMS43" s="99"/>
      <c r="WMT43" s="99"/>
      <c r="WMU43" s="99"/>
      <c r="WMV43" s="99"/>
      <c r="WMW43" s="99"/>
      <c r="WMX43" s="99"/>
      <c r="WMY43" s="99"/>
      <c r="WMZ43" s="99"/>
      <c r="WNA43" s="99"/>
      <c r="WNB43" s="99"/>
      <c r="WNC43" s="99"/>
      <c r="WND43" s="99"/>
      <c r="WNE43" s="99"/>
      <c r="WNF43" s="99"/>
      <c r="WNG43" s="99"/>
      <c r="WNH43" s="99"/>
      <c r="WNI43" s="99"/>
      <c r="WNJ43" s="99"/>
      <c r="WNK43" s="99"/>
      <c r="WNL43" s="99"/>
      <c r="WNM43" s="99"/>
      <c r="WNN43" s="99"/>
      <c r="WNO43" s="99"/>
      <c r="WNP43" s="99"/>
      <c r="WNQ43" s="99"/>
      <c r="WNR43" s="99"/>
      <c r="WNS43" s="99"/>
      <c r="WNT43" s="99"/>
      <c r="WNU43" s="99"/>
      <c r="WNV43" s="99"/>
      <c r="WNW43" s="99"/>
      <c r="WNX43" s="99"/>
      <c r="WNY43" s="99"/>
      <c r="WNZ43" s="99"/>
      <c r="WOA43" s="99"/>
      <c r="WOB43" s="99"/>
      <c r="WOC43" s="99"/>
      <c r="WOD43" s="99"/>
      <c r="WOE43" s="99"/>
      <c r="WOF43" s="99"/>
      <c r="WOG43" s="99"/>
      <c r="WOH43" s="99"/>
      <c r="WOI43" s="99"/>
      <c r="WOJ43" s="99"/>
      <c r="WOK43" s="99"/>
      <c r="WOL43" s="99"/>
      <c r="WOM43" s="99"/>
      <c r="WON43" s="99"/>
      <c r="WOO43" s="99"/>
      <c r="WOP43" s="99"/>
      <c r="WOQ43" s="99"/>
      <c r="WOR43" s="99"/>
      <c r="WOS43" s="99"/>
      <c r="WOT43" s="99"/>
      <c r="WOU43" s="99"/>
      <c r="WOV43" s="99"/>
      <c r="WOW43" s="99"/>
      <c r="WOX43" s="99"/>
      <c r="WOY43" s="99"/>
      <c r="WOZ43" s="99"/>
      <c r="WPA43" s="99"/>
      <c r="WPB43" s="99"/>
      <c r="WPC43" s="99"/>
      <c r="WPD43" s="99"/>
      <c r="WPE43" s="99"/>
      <c r="WPF43" s="99"/>
      <c r="WPG43" s="99"/>
      <c r="WPH43" s="99"/>
      <c r="WPI43" s="99"/>
      <c r="WPJ43" s="99"/>
      <c r="WPK43" s="99"/>
      <c r="WPL43" s="99"/>
      <c r="WPM43" s="99"/>
      <c r="WPN43" s="99"/>
      <c r="WPO43" s="99"/>
      <c r="WPP43" s="99"/>
      <c r="WPQ43" s="99"/>
      <c r="WPR43" s="99"/>
      <c r="WPS43" s="99"/>
      <c r="WPT43" s="99"/>
      <c r="WPU43" s="99"/>
      <c r="WPV43" s="99"/>
      <c r="WPW43" s="99"/>
      <c r="WPX43" s="99"/>
      <c r="WPY43" s="99"/>
      <c r="WPZ43" s="99"/>
      <c r="WQA43" s="99"/>
      <c r="WQB43" s="99"/>
      <c r="WQC43" s="99"/>
      <c r="WQD43" s="99"/>
      <c r="WQE43" s="99"/>
      <c r="WQF43" s="99"/>
      <c r="WQG43" s="99"/>
      <c r="WQH43" s="99"/>
      <c r="WQI43" s="99"/>
      <c r="WQJ43" s="99"/>
      <c r="WQK43" s="99"/>
      <c r="WQL43" s="99"/>
      <c r="WQM43" s="99"/>
      <c r="WQN43" s="99"/>
      <c r="WQO43" s="99"/>
      <c r="WQP43" s="99"/>
      <c r="WQQ43" s="99"/>
      <c r="WQR43" s="99"/>
      <c r="WQS43" s="99"/>
      <c r="WQT43" s="99"/>
      <c r="WQU43" s="99"/>
      <c r="WQV43" s="99"/>
      <c r="WQW43" s="99"/>
      <c r="WQX43" s="99"/>
      <c r="WQY43" s="99"/>
      <c r="WQZ43" s="99"/>
      <c r="WRA43" s="99"/>
      <c r="WRB43" s="99"/>
      <c r="WRC43" s="99"/>
      <c r="WRD43" s="99"/>
      <c r="WRE43" s="99"/>
      <c r="WRF43" s="99"/>
      <c r="WRG43" s="99"/>
      <c r="WRH43" s="99"/>
      <c r="WRI43" s="99"/>
      <c r="WRJ43" s="99"/>
      <c r="WRK43" s="99"/>
      <c r="WRL43" s="99"/>
      <c r="WRM43" s="99"/>
      <c r="WRN43" s="99"/>
      <c r="WRO43" s="99"/>
      <c r="WRP43" s="99"/>
      <c r="WRQ43" s="99"/>
      <c r="WRR43" s="99"/>
      <c r="WRS43" s="99"/>
      <c r="WRT43" s="99"/>
      <c r="WRU43" s="99"/>
      <c r="WRV43" s="99"/>
      <c r="WRW43" s="99"/>
      <c r="WRX43" s="99"/>
      <c r="WRY43" s="99"/>
      <c r="WRZ43" s="99"/>
      <c r="WSA43" s="99"/>
      <c r="WSB43" s="99"/>
      <c r="WSC43" s="99"/>
      <c r="WSD43" s="99"/>
      <c r="WSE43" s="99"/>
      <c r="WSF43" s="99"/>
      <c r="WSG43" s="99"/>
      <c r="WSH43" s="99"/>
      <c r="WSI43" s="99"/>
      <c r="WSJ43" s="99"/>
      <c r="WSK43" s="99"/>
      <c r="WSL43" s="99"/>
      <c r="WSM43" s="99"/>
      <c r="WSN43" s="99"/>
      <c r="WSO43" s="99"/>
      <c r="WSP43" s="99"/>
      <c r="WSQ43" s="99"/>
      <c r="WSR43" s="99"/>
      <c r="WSS43" s="99"/>
      <c r="WST43" s="99"/>
      <c r="WSU43" s="99"/>
      <c r="WSV43" s="99"/>
      <c r="WSW43" s="99"/>
      <c r="WSX43" s="99"/>
      <c r="WSY43" s="99"/>
      <c r="WSZ43" s="99"/>
      <c r="WTA43" s="99"/>
      <c r="WTB43" s="99"/>
      <c r="WTC43" s="99"/>
      <c r="WTD43" s="99"/>
      <c r="WTE43" s="99"/>
      <c r="WTF43" s="99"/>
      <c r="WTG43" s="99"/>
      <c r="WTH43" s="99"/>
      <c r="WTI43" s="99"/>
      <c r="WTJ43" s="99"/>
      <c r="WTK43" s="99"/>
      <c r="WTL43" s="99"/>
      <c r="WTM43" s="99"/>
      <c r="WTN43" s="99"/>
      <c r="WTO43" s="99"/>
      <c r="WTP43" s="99"/>
      <c r="WTQ43" s="99"/>
      <c r="WTR43" s="99"/>
      <c r="WTS43" s="99"/>
      <c r="WTT43" s="99"/>
      <c r="WTU43" s="99"/>
      <c r="WTV43" s="99"/>
      <c r="WTW43" s="99"/>
      <c r="WTX43" s="99"/>
      <c r="WTY43" s="99"/>
      <c r="WTZ43" s="99"/>
      <c r="WUA43" s="99"/>
      <c r="WUB43" s="99"/>
      <c r="WUC43" s="99"/>
      <c r="WUD43" s="99"/>
      <c r="WUE43" s="99"/>
      <c r="WUF43" s="99"/>
      <c r="WUG43" s="99"/>
      <c r="WUH43" s="99"/>
      <c r="WUI43" s="99"/>
      <c r="WUJ43" s="99"/>
      <c r="WUK43" s="99"/>
      <c r="WUL43" s="99"/>
      <c r="WUM43" s="99"/>
      <c r="WUN43" s="99"/>
      <c r="WUO43" s="99"/>
      <c r="WUP43" s="99"/>
      <c r="WUQ43" s="99"/>
      <c r="WUR43" s="99"/>
      <c r="WUS43" s="99"/>
      <c r="WUT43" s="99"/>
      <c r="WUU43" s="99"/>
      <c r="WUV43" s="99"/>
      <c r="WUW43" s="99"/>
      <c r="WUX43" s="99"/>
      <c r="WUY43" s="99"/>
      <c r="WUZ43" s="99"/>
      <c r="WVA43" s="99"/>
      <c r="WVB43" s="99"/>
      <c r="WVC43" s="99"/>
      <c r="WVD43" s="99"/>
      <c r="WVE43" s="99"/>
      <c r="WVF43" s="99"/>
      <c r="WVG43" s="99"/>
      <c r="WVH43" s="99"/>
      <c r="WVI43" s="99"/>
      <c r="WVJ43" s="99"/>
      <c r="WVK43" s="99"/>
      <c r="WVL43" s="99"/>
      <c r="WVM43" s="99"/>
      <c r="WVN43" s="99"/>
      <c r="WVO43" s="99"/>
      <c r="WVP43" s="99"/>
      <c r="WVQ43" s="99"/>
      <c r="WVR43" s="99"/>
      <c r="WVS43" s="99"/>
      <c r="WVT43" s="99"/>
      <c r="WVU43" s="99"/>
      <c r="WVV43" s="99"/>
      <c r="WVW43" s="99"/>
      <c r="WVX43" s="99"/>
      <c r="WVY43" s="99"/>
      <c r="WVZ43" s="99"/>
      <c r="WWA43" s="99"/>
      <c r="WWB43" s="99"/>
      <c r="WWC43" s="99"/>
      <c r="WWD43" s="99"/>
      <c r="WWE43" s="99"/>
      <c r="WWF43" s="99"/>
      <c r="WWG43" s="99"/>
      <c r="WWH43" s="99"/>
      <c r="WWI43" s="99"/>
      <c r="WWJ43" s="99"/>
      <c r="WWK43" s="99"/>
      <c r="WWL43" s="99"/>
      <c r="WWM43" s="99"/>
      <c r="WWN43" s="99"/>
      <c r="WWO43" s="99"/>
      <c r="WWP43" s="99"/>
      <c r="WWQ43" s="99"/>
      <c r="WWR43" s="99"/>
      <c r="WWS43" s="99"/>
      <c r="WWT43" s="99"/>
      <c r="WWU43" s="99"/>
      <c r="WWV43" s="99"/>
      <c r="WWW43" s="99"/>
      <c r="WWX43" s="99"/>
      <c r="WWY43" s="99"/>
      <c r="WWZ43" s="99"/>
      <c r="WXA43" s="99"/>
      <c r="WXB43" s="99"/>
      <c r="WXC43" s="99"/>
      <c r="WXD43" s="99"/>
      <c r="WXE43" s="99"/>
      <c r="WXF43" s="99"/>
      <c r="WXG43" s="99"/>
      <c r="WXH43" s="99"/>
      <c r="WXI43" s="99"/>
      <c r="WXJ43" s="99"/>
      <c r="WXK43" s="99"/>
      <c r="WXL43" s="99"/>
      <c r="WXM43" s="99"/>
      <c r="WXN43" s="99"/>
      <c r="WXO43" s="99"/>
      <c r="WXP43" s="99"/>
      <c r="WXQ43" s="99"/>
      <c r="WXR43" s="99"/>
      <c r="WXS43" s="99"/>
      <c r="WXT43" s="99"/>
      <c r="WXU43" s="99"/>
      <c r="WXV43" s="99"/>
      <c r="WXW43" s="99"/>
      <c r="WXX43" s="99"/>
      <c r="WXY43" s="99"/>
      <c r="WXZ43" s="99"/>
      <c r="WYA43" s="99"/>
      <c r="WYB43" s="99"/>
      <c r="WYC43" s="99"/>
      <c r="WYD43" s="99"/>
      <c r="WYE43" s="99"/>
      <c r="WYF43" s="99"/>
      <c r="WYG43" s="99"/>
      <c r="WYH43" s="99"/>
      <c r="WYI43" s="99"/>
      <c r="WYJ43" s="99"/>
      <c r="WYK43" s="99"/>
      <c r="WYL43" s="99"/>
      <c r="WYM43" s="99"/>
      <c r="WYN43" s="99"/>
      <c r="WYO43" s="99"/>
      <c r="WYP43" s="99"/>
      <c r="WYQ43" s="99"/>
      <c r="WYR43" s="99"/>
      <c r="WYS43" s="99"/>
      <c r="WYT43" s="99"/>
      <c r="WYU43" s="99"/>
      <c r="WYV43" s="99"/>
      <c r="WYW43" s="99"/>
      <c r="WYX43" s="99"/>
      <c r="WYY43" s="99"/>
      <c r="WYZ43" s="99"/>
      <c r="WZA43" s="99"/>
      <c r="WZB43" s="99"/>
      <c r="WZC43" s="99"/>
      <c r="WZD43" s="99"/>
      <c r="WZE43" s="99"/>
      <c r="WZF43" s="99"/>
      <c r="WZG43" s="99"/>
      <c r="WZH43" s="99"/>
      <c r="WZI43" s="99"/>
      <c r="WZJ43" s="99"/>
      <c r="WZK43" s="99"/>
      <c r="WZL43" s="99"/>
      <c r="WZM43" s="99"/>
      <c r="WZN43" s="99"/>
      <c r="WZO43" s="99"/>
      <c r="WZP43" s="99"/>
      <c r="WZQ43" s="99"/>
      <c r="WZR43" s="99"/>
      <c r="WZS43" s="99"/>
      <c r="WZT43" s="99"/>
      <c r="WZU43" s="99"/>
      <c r="WZV43" s="99"/>
      <c r="WZW43" s="99"/>
      <c r="WZX43" s="99"/>
      <c r="WZY43" s="99"/>
      <c r="WZZ43" s="99"/>
      <c r="XAA43" s="99"/>
      <c r="XAB43" s="99"/>
      <c r="XAC43" s="99"/>
      <c r="XAD43" s="99"/>
      <c r="XAE43" s="99"/>
      <c r="XAF43" s="99"/>
      <c r="XAG43" s="99"/>
      <c r="XAH43" s="99"/>
      <c r="XAI43" s="99"/>
      <c r="XAJ43" s="99"/>
      <c r="XAK43" s="99"/>
      <c r="XAL43" s="99"/>
      <c r="XAM43" s="99"/>
      <c r="XAN43" s="99"/>
      <c r="XAO43" s="99"/>
      <c r="XAP43" s="99"/>
      <c r="XAQ43" s="99"/>
      <c r="XAR43" s="99"/>
      <c r="XAS43" s="99"/>
      <c r="XAT43" s="99"/>
      <c r="XAU43" s="99"/>
      <c r="XAV43" s="99"/>
      <c r="XAW43" s="99"/>
      <c r="XAX43" s="99"/>
      <c r="XAY43" s="99"/>
      <c r="XAZ43" s="99"/>
      <c r="XBA43" s="99"/>
      <c r="XBB43" s="99"/>
      <c r="XBC43" s="99"/>
      <c r="XBD43" s="99"/>
      <c r="XBE43" s="99"/>
      <c r="XBF43" s="99"/>
      <c r="XBG43" s="99"/>
      <c r="XBH43" s="99"/>
      <c r="XBI43" s="99"/>
      <c r="XBJ43" s="99"/>
      <c r="XBK43" s="99"/>
      <c r="XBL43" s="99"/>
      <c r="XBM43" s="99"/>
      <c r="XBN43" s="99"/>
      <c r="XBO43" s="99"/>
      <c r="XBP43" s="99"/>
      <c r="XBQ43" s="99"/>
      <c r="XBR43" s="99"/>
      <c r="XBS43" s="99"/>
      <c r="XBT43" s="99"/>
      <c r="XBU43" s="99"/>
      <c r="XBV43" s="99"/>
      <c r="XBW43" s="99"/>
      <c r="XBX43" s="99"/>
      <c r="XBY43" s="99"/>
      <c r="XBZ43" s="99"/>
      <c r="XCA43" s="99"/>
      <c r="XCB43" s="99"/>
      <c r="XCC43" s="99"/>
      <c r="XCD43" s="99"/>
      <c r="XCE43" s="99"/>
      <c r="XCF43" s="99"/>
      <c r="XCG43" s="99"/>
      <c r="XCH43" s="99"/>
      <c r="XCI43" s="99"/>
      <c r="XCJ43" s="99"/>
      <c r="XCK43" s="99"/>
      <c r="XCL43" s="99"/>
      <c r="XCM43" s="99"/>
      <c r="XCN43" s="99"/>
      <c r="XCO43" s="99"/>
      <c r="XCP43" s="99"/>
      <c r="XCQ43" s="99"/>
      <c r="XCR43" s="99"/>
      <c r="XCS43" s="99"/>
      <c r="XCT43" s="99"/>
      <c r="XCU43" s="99"/>
      <c r="XCV43" s="99"/>
      <c r="XCW43" s="99"/>
      <c r="XCX43" s="99"/>
      <c r="XCY43" s="99"/>
      <c r="XCZ43" s="99"/>
      <c r="XDA43" s="99"/>
      <c r="XDB43" s="99"/>
      <c r="XDC43" s="99"/>
      <c r="XDD43" s="99"/>
      <c r="XDE43" s="99"/>
      <c r="XDF43" s="99"/>
      <c r="XDG43" s="99"/>
      <c r="XDH43" s="99"/>
      <c r="XDI43" s="99"/>
      <c r="XDJ43" s="99"/>
      <c r="XDK43" s="99"/>
      <c r="XDL43" s="99"/>
      <c r="XDM43" s="99"/>
      <c r="XDN43" s="99"/>
      <c r="XDO43" s="99"/>
      <c r="XDP43" s="99"/>
      <c r="XDQ43" s="99"/>
      <c r="XDR43" s="99"/>
      <c r="XDS43" s="99"/>
      <c r="XDT43" s="99"/>
      <c r="XDU43" s="99"/>
      <c r="XDV43" s="99"/>
      <c r="XDW43" s="99"/>
      <c r="XDX43" s="99"/>
      <c r="XDY43" s="99"/>
      <c r="XDZ43" s="99"/>
      <c r="XEA43" s="99"/>
      <c r="XEB43" s="99"/>
      <c r="XEC43" s="99"/>
      <c r="XED43" s="99"/>
      <c r="XEE43" s="99"/>
      <c r="XEF43" s="99"/>
      <c r="XEG43" s="99"/>
      <c r="XEH43" s="99"/>
      <c r="XEI43" s="99"/>
    </row>
    <row r="44" s="96" customFormat="1" customHeight="1" spans="1:16363">
      <c r="A44" s="113">
        <v>10</v>
      </c>
      <c r="B44" s="114" t="s">
        <v>122</v>
      </c>
      <c r="C44" s="115"/>
      <c r="D44" s="115"/>
      <c r="E44" s="115"/>
      <c r="F44" s="115">
        <v>21</v>
      </c>
      <c r="G44" s="115">
        <v>21</v>
      </c>
      <c r="H44" s="113" t="s">
        <v>65</v>
      </c>
      <c r="I44" s="124">
        <v>3000</v>
      </c>
      <c r="J44" s="115">
        <v>70</v>
      </c>
      <c r="K44" s="126"/>
      <c r="L44" s="115"/>
      <c r="M44" s="115"/>
      <c r="N44" s="115"/>
      <c r="O44" s="115">
        <f>小表旧!E45</f>
        <v>18</v>
      </c>
      <c r="P44" s="115">
        <f t="shared" si="11"/>
        <v>18</v>
      </c>
      <c r="Q44" s="113" t="s">
        <v>65</v>
      </c>
      <c r="R44" s="125">
        <v>3000</v>
      </c>
      <c r="S44" s="115">
        <f t="shared" si="14"/>
        <v>60</v>
      </c>
      <c r="T44" s="126"/>
      <c r="U44" s="115">
        <f t="shared" si="15"/>
        <v>3</v>
      </c>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c r="AMK44" s="99"/>
      <c r="AML44" s="99"/>
      <c r="AMM44" s="99"/>
      <c r="AMN44" s="99"/>
      <c r="AMO44" s="99"/>
      <c r="AMP44" s="99"/>
      <c r="AMQ44" s="99"/>
      <c r="AMR44" s="99"/>
      <c r="AMS44" s="99"/>
      <c r="AMT44" s="99"/>
      <c r="AMU44" s="99"/>
      <c r="AMV44" s="99"/>
      <c r="AMW44" s="99"/>
      <c r="AMX44" s="99"/>
      <c r="AMY44" s="99"/>
      <c r="AMZ44" s="99"/>
      <c r="ANA44" s="99"/>
      <c r="ANB44" s="99"/>
      <c r="ANC44" s="99"/>
      <c r="AND44" s="99"/>
      <c r="ANE44" s="99"/>
      <c r="ANF44" s="99"/>
      <c r="ANG44" s="99"/>
      <c r="ANH44" s="99"/>
      <c r="ANI44" s="99"/>
      <c r="ANJ44" s="99"/>
      <c r="ANK44" s="99"/>
      <c r="ANL44" s="99"/>
      <c r="ANM44" s="99"/>
      <c r="ANN44" s="99"/>
      <c r="ANO44" s="99"/>
      <c r="ANP44" s="99"/>
      <c r="ANQ44" s="99"/>
      <c r="ANR44" s="99"/>
      <c r="ANS44" s="99"/>
      <c r="ANT44" s="99"/>
      <c r="ANU44" s="99"/>
      <c r="ANV44" s="99"/>
      <c r="ANW44" s="99"/>
      <c r="ANX44" s="99"/>
      <c r="ANY44" s="99"/>
      <c r="ANZ44" s="99"/>
      <c r="AOA44" s="99"/>
      <c r="AOB44" s="99"/>
      <c r="AOC44" s="99"/>
      <c r="AOD44" s="99"/>
      <c r="AOE44" s="99"/>
      <c r="AOF44" s="99"/>
      <c r="AOG44" s="99"/>
      <c r="AOH44" s="99"/>
      <c r="AOI44" s="99"/>
      <c r="AOJ44" s="99"/>
      <c r="AOK44" s="99"/>
      <c r="AOL44" s="99"/>
      <c r="AOM44" s="99"/>
      <c r="AON44" s="99"/>
      <c r="AOO44" s="99"/>
      <c r="AOP44" s="99"/>
      <c r="AOQ44" s="99"/>
      <c r="AOR44" s="99"/>
      <c r="AOS44" s="99"/>
      <c r="AOT44" s="99"/>
      <c r="AOU44" s="99"/>
      <c r="AOV44" s="99"/>
      <c r="AOW44" s="99"/>
      <c r="AOX44" s="99"/>
      <c r="AOY44" s="99"/>
      <c r="AOZ44" s="99"/>
      <c r="APA44" s="99"/>
      <c r="APB44" s="99"/>
      <c r="APC44" s="99"/>
      <c r="APD44" s="99"/>
      <c r="APE44" s="99"/>
      <c r="APF44" s="99"/>
      <c r="APG44" s="99"/>
      <c r="APH44" s="99"/>
      <c r="API44" s="99"/>
      <c r="APJ44" s="99"/>
      <c r="APK44" s="99"/>
      <c r="APL44" s="99"/>
      <c r="APM44" s="99"/>
      <c r="APN44" s="99"/>
      <c r="APO44" s="99"/>
      <c r="APP44" s="99"/>
      <c r="APQ44" s="99"/>
      <c r="APR44" s="99"/>
      <c r="APS44" s="99"/>
      <c r="APT44" s="99"/>
      <c r="APU44" s="99"/>
      <c r="APV44" s="99"/>
      <c r="APW44" s="99"/>
      <c r="APX44" s="99"/>
      <c r="APY44" s="99"/>
      <c r="APZ44" s="99"/>
      <c r="AQA44" s="99"/>
      <c r="AQB44" s="99"/>
      <c r="AQC44" s="99"/>
      <c r="AQD44" s="99"/>
      <c r="AQE44" s="99"/>
      <c r="AQF44" s="99"/>
      <c r="AQG44" s="99"/>
      <c r="AQH44" s="99"/>
      <c r="AQI44" s="99"/>
      <c r="AQJ44" s="99"/>
      <c r="AQK44" s="99"/>
      <c r="AQL44" s="99"/>
      <c r="AQM44" s="99"/>
      <c r="AQN44" s="99"/>
      <c r="AQO44" s="99"/>
      <c r="AQP44" s="99"/>
      <c r="AQQ44" s="99"/>
      <c r="AQR44" s="99"/>
      <c r="AQS44" s="99"/>
      <c r="AQT44" s="99"/>
      <c r="AQU44" s="99"/>
      <c r="AQV44" s="99"/>
      <c r="AQW44" s="99"/>
      <c r="AQX44" s="99"/>
      <c r="AQY44" s="99"/>
      <c r="AQZ44" s="99"/>
      <c r="ARA44" s="99"/>
      <c r="ARB44" s="99"/>
      <c r="ARC44" s="99"/>
      <c r="ARD44" s="99"/>
      <c r="ARE44" s="99"/>
      <c r="ARF44" s="99"/>
      <c r="ARG44" s="99"/>
      <c r="ARH44" s="99"/>
      <c r="ARI44" s="99"/>
      <c r="ARJ44" s="99"/>
      <c r="ARK44" s="99"/>
      <c r="ARL44" s="99"/>
      <c r="ARM44" s="99"/>
      <c r="ARN44" s="99"/>
      <c r="ARO44" s="99"/>
      <c r="ARP44" s="99"/>
      <c r="ARQ44" s="99"/>
      <c r="ARR44" s="99"/>
      <c r="ARS44" s="99"/>
      <c r="ART44" s="99"/>
      <c r="ARU44" s="99"/>
      <c r="ARV44" s="99"/>
      <c r="ARW44" s="99"/>
      <c r="ARX44" s="99"/>
      <c r="ARY44" s="99"/>
      <c r="ARZ44" s="99"/>
      <c r="ASA44" s="99"/>
      <c r="ASB44" s="99"/>
      <c r="ASC44" s="99"/>
      <c r="ASD44" s="99"/>
      <c r="ASE44" s="99"/>
      <c r="ASF44" s="99"/>
      <c r="ASG44" s="99"/>
      <c r="ASH44" s="99"/>
      <c r="ASI44" s="99"/>
      <c r="ASJ44" s="99"/>
      <c r="ASK44" s="99"/>
      <c r="ASL44" s="99"/>
      <c r="ASM44" s="99"/>
      <c r="ASN44" s="99"/>
      <c r="ASO44" s="99"/>
      <c r="ASP44" s="99"/>
      <c r="ASQ44" s="99"/>
      <c r="ASR44" s="99"/>
      <c r="ASS44" s="99"/>
      <c r="AST44" s="99"/>
      <c r="ASU44" s="99"/>
      <c r="ASV44" s="99"/>
      <c r="ASW44" s="99"/>
      <c r="ASX44" s="99"/>
      <c r="ASY44" s="99"/>
      <c r="ASZ44" s="99"/>
      <c r="ATA44" s="99"/>
      <c r="ATB44" s="99"/>
      <c r="ATC44" s="99"/>
      <c r="ATD44" s="99"/>
      <c r="ATE44" s="99"/>
      <c r="ATF44" s="99"/>
      <c r="ATG44" s="99"/>
      <c r="ATH44" s="99"/>
      <c r="ATI44" s="99"/>
      <c r="ATJ44" s="99"/>
      <c r="ATK44" s="99"/>
      <c r="ATL44" s="99"/>
      <c r="ATM44" s="99"/>
      <c r="ATN44" s="99"/>
      <c r="ATO44" s="99"/>
      <c r="ATP44" s="99"/>
      <c r="ATQ44" s="99"/>
      <c r="ATR44" s="99"/>
      <c r="ATS44" s="99"/>
      <c r="ATT44" s="99"/>
      <c r="ATU44" s="99"/>
      <c r="ATV44" s="99"/>
      <c r="ATW44" s="99"/>
      <c r="ATX44" s="99"/>
      <c r="ATY44" s="99"/>
      <c r="ATZ44" s="99"/>
      <c r="AUA44" s="99"/>
      <c r="AUB44" s="99"/>
      <c r="AUC44" s="99"/>
      <c r="AUD44" s="99"/>
      <c r="AUE44" s="99"/>
      <c r="AUF44" s="99"/>
      <c r="AUG44" s="99"/>
      <c r="AUH44" s="99"/>
      <c r="AUI44" s="99"/>
      <c r="AUJ44" s="99"/>
      <c r="AUK44" s="99"/>
      <c r="AUL44" s="99"/>
      <c r="AUM44" s="99"/>
      <c r="AUN44" s="99"/>
      <c r="AUO44" s="99"/>
      <c r="AUP44" s="99"/>
      <c r="AUQ44" s="99"/>
      <c r="AUR44" s="99"/>
      <c r="AUS44" s="99"/>
      <c r="AUT44" s="99"/>
      <c r="AUU44" s="99"/>
      <c r="AUV44" s="99"/>
      <c r="AUW44" s="99"/>
      <c r="AUX44" s="99"/>
      <c r="AUY44" s="99"/>
      <c r="AUZ44" s="99"/>
      <c r="AVA44" s="99"/>
      <c r="AVB44" s="99"/>
      <c r="AVC44" s="99"/>
      <c r="AVD44" s="99"/>
      <c r="AVE44" s="99"/>
      <c r="AVF44" s="99"/>
      <c r="AVG44" s="99"/>
      <c r="AVH44" s="99"/>
      <c r="AVI44" s="99"/>
      <c r="AVJ44" s="99"/>
      <c r="AVK44" s="99"/>
      <c r="AVL44" s="99"/>
      <c r="AVM44" s="99"/>
      <c r="AVN44" s="99"/>
      <c r="AVO44" s="99"/>
      <c r="AVP44" s="99"/>
      <c r="AVQ44" s="99"/>
      <c r="AVR44" s="99"/>
      <c r="AVS44" s="99"/>
      <c r="AVT44" s="99"/>
      <c r="AVU44" s="99"/>
      <c r="AVV44" s="99"/>
      <c r="AVW44" s="99"/>
      <c r="AVX44" s="99"/>
      <c r="AVY44" s="99"/>
      <c r="AVZ44" s="99"/>
      <c r="AWA44" s="99"/>
      <c r="AWB44" s="99"/>
      <c r="AWC44" s="99"/>
      <c r="AWD44" s="99"/>
      <c r="AWE44" s="99"/>
      <c r="AWF44" s="99"/>
      <c r="AWG44" s="99"/>
      <c r="AWH44" s="99"/>
      <c r="AWI44" s="99"/>
      <c r="AWJ44" s="99"/>
      <c r="AWK44" s="99"/>
      <c r="AWL44" s="99"/>
      <c r="AWM44" s="99"/>
      <c r="AWN44" s="99"/>
      <c r="AWO44" s="99"/>
      <c r="AWP44" s="99"/>
      <c r="AWQ44" s="99"/>
      <c r="AWR44" s="99"/>
      <c r="AWS44" s="99"/>
      <c r="AWT44" s="99"/>
      <c r="AWU44" s="99"/>
      <c r="AWV44" s="99"/>
      <c r="AWW44" s="99"/>
      <c r="AWX44" s="99"/>
      <c r="AWY44" s="99"/>
      <c r="AWZ44" s="99"/>
      <c r="AXA44" s="99"/>
      <c r="AXB44" s="99"/>
      <c r="AXC44" s="99"/>
      <c r="AXD44" s="99"/>
      <c r="AXE44" s="99"/>
      <c r="AXF44" s="99"/>
      <c r="AXG44" s="99"/>
      <c r="AXH44" s="99"/>
      <c r="AXI44" s="99"/>
      <c r="AXJ44" s="99"/>
      <c r="AXK44" s="99"/>
      <c r="AXL44" s="99"/>
      <c r="AXM44" s="99"/>
      <c r="AXN44" s="99"/>
      <c r="AXO44" s="99"/>
      <c r="AXP44" s="99"/>
      <c r="AXQ44" s="99"/>
      <c r="AXR44" s="99"/>
      <c r="AXS44" s="99"/>
      <c r="AXT44" s="99"/>
      <c r="AXU44" s="99"/>
      <c r="AXV44" s="99"/>
      <c r="AXW44" s="99"/>
      <c r="AXX44" s="99"/>
      <c r="AXY44" s="99"/>
      <c r="AXZ44" s="99"/>
      <c r="AYA44" s="99"/>
      <c r="AYB44" s="99"/>
      <c r="AYC44" s="99"/>
      <c r="AYD44" s="99"/>
      <c r="AYE44" s="99"/>
      <c r="AYF44" s="99"/>
      <c r="AYG44" s="99"/>
      <c r="AYH44" s="99"/>
      <c r="AYI44" s="99"/>
      <c r="AYJ44" s="99"/>
      <c r="AYK44" s="99"/>
      <c r="AYL44" s="99"/>
      <c r="AYM44" s="99"/>
      <c r="AYN44" s="99"/>
      <c r="AYO44" s="99"/>
      <c r="AYP44" s="99"/>
      <c r="AYQ44" s="99"/>
      <c r="AYR44" s="99"/>
      <c r="AYS44" s="99"/>
      <c r="AYT44" s="99"/>
      <c r="AYU44" s="99"/>
      <c r="AYV44" s="99"/>
      <c r="AYW44" s="99"/>
      <c r="AYX44" s="99"/>
      <c r="AYY44" s="99"/>
      <c r="AYZ44" s="99"/>
      <c r="AZA44" s="99"/>
      <c r="AZB44" s="99"/>
      <c r="AZC44" s="99"/>
      <c r="AZD44" s="99"/>
      <c r="AZE44" s="99"/>
      <c r="AZF44" s="99"/>
      <c r="AZG44" s="99"/>
      <c r="AZH44" s="99"/>
      <c r="AZI44" s="99"/>
      <c r="AZJ44" s="99"/>
      <c r="AZK44" s="99"/>
      <c r="AZL44" s="99"/>
      <c r="AZM44" s="99"/>
      <c r="AZN44" s="99"/>
      <c r="AZO44" s="99"/>
      <c r="AZP44" s="99"/>
      <c r="AZQ44" s="99"/>
      <c r="AZR44" s="99"/>
      <c r="AZS44" s="99"/>
      <c r="AZT44" s="99"/>
      <c r="AZU44" s="99"/>
      <c r="AZV44" s="99"/>
      <c r="AZW44" s="99"/>
      <c r="AZX44" s="99"/>
      <c r="AZY44" s="99"/>
      <c r="AZZ44" s="99"/>
      <c r="BAA44" s="99"/>
      <c r="BAB44" s="99"/>
      <c r="BAC44" s="99"/>
      <c r="BAD44" s="99"/>
      <c r="BAE44" s="99"/>
      <c r="BAF44" s="99"/>
      <c r="BAG44" s="99"/>
      <c r="BAH44" s="99"/>
      <c r="BAI44" s="99"/>
      <c r="BAJ44" s="99"/>
      <c r="BAK44" s="99"/>
      <c r="BAL44" s="99"/>
      <c r="BAM44" s="99"/>
      <c r="BAN44" s="99"/>
      <c r="BAO44" s="99"/>
      <c r="BAP44" s="99"/>
      <c r="BAQ44" s="99"/>
      <c r="BAR44" s="99"/>
      <c r="BAS44" s="99"/>
      <c r="BAT44" s="99"/>
      <c r="BAU44" s="99"/>
      <c r="BAV44" s="99"/>
      <c r="BAW44" s="99"/>
      <c r="BAX44" s="99"/>
      <c r="BAY44" s="99"/>
      <c r="BAZ44" s="99"/>
      <c r="BBA44" s="99"/>
      <c r="BBB44" s="99"/>
      <c r="BBC44" s="99"/>
      <c r="BBD44" s="99"/>
      <c r="BBE44" s="99"/>
      <c r="BBF44" s="99"/>
      <c r="BBG44" s="99"/>
      <c r="BBH44" s="99"/>
      <c r="BBI44" s="99"/>
      <c r="BBJ44" s="99"/>
      <c r="BBK44" s="99"/>
      <c r="BBL44" s="99"/>
      <c r="BBM44" s="99"/>
      <c r="BBN44" s="99"/>
      <c r="BBO44" s="99"/>
      <c r="BBP44" s="99"/>
      <c r="BBQ44" s="99"/>
      <c r="BBR44" s="99"/>
      <c r="BBS44" s="99"/>
      <c r="BBT44" s="99"/>
      <c r="BBU44" s="99"/>
      <c r="BBV44" s="99"/>
      <c r="BBW44" s="99"/>
      <c r="BBX44" s="99"/>
      <c r="BBY44" s="99"/>
      <c r="BBZ44" s="99"/>
      <c r="BCA44" s="99"/>
      <c r="BCB44" s="99"/>
      <c r="BCC44" s="99"/>
      <c r="BCD44" s="99"/>
      <c r="BCE44" s="99"/>
      <c r="BCF44" s="99"/>
      <c r="BCG44" s="99"/>
      <c r="BCH44" s="99"/>
      <c r="BCI44" s="99"/>
      <c r="BCJ44" s="99"/>
      <c r="BCK44" s="99"/>
      <c r="BCL44" s="99"/>
      <c r="BCM44" s="99"/>
      <c r="BCN44" s="99"/>
      <c r="BCO44" s="99"/>
      <c r="BCP44" s="99"/>
      <c r="BCQ44" s="99"/>
      <c r="BCR44" s="99"/>
      <c r="BCS44" s="99"/>
      <c r="BCT44" s="99"/>
      <c r="BCU44" s="99"/>
      <c r="BCV44" s="99"/>
      <c r="BCW44" s="99"/>
      <c r="BCX44" s="99"/>
      <c r="BCY44" s="99"/>
      <c r="BCZ44" s="99"/>
      <c r="BDA44" s="99"/>
      <c r="BDB44" s="99"/>
      <c r="BDC44" s="99"/>
      <c r="BDD44" s="99"/>
      <c r="BDE44" s="99"/>
      <c r="BDF44" s="99"/>
      <c r="BDG44" s="99"/>
      <c r="BDH44" s="99"/>
      <c r="BDI44" s="99"/>
      <c r="BDJ44" s="99"/>
      <c r="BDK44" s="99"/>
      <c r="BDL44" s="99"/>
      <c r="BDM44" s="99"/>
      <c r="BDN44" s="99"/>
      <c r="BDO44" s="99"/>
      <c r="BDP44" s="99"/>
      <c r="BDQ44" s="99"/>
      <c r="BDR44" s="99"/>
      <c r="BDS44" s="99"/>
      <c r="BDT44" s="99"/>
      <c r="BDU44" s="99"/>
      <c r="BDV44" s="99"/>
      <c r="BDW44" s="99"/>
      <c r="BDX44" s="99"/>
      <c r="BDY44" s="99"/>
      <c r="BDZ44" s="99"/>
      <c r="BEA44" s="99"/>
      <c r="BEB44" s="99"/>
      <c r="BEC44" s="99"/>
      <c r="BED44" s="99"/>
      <c r="BEE44" s="99"/>
      <c r="BEF44" s="99"/>
      <c r="BEG44" s="99"/>
      <c r="BEH44" s="99"/>
      <c r="BEI44" s="99"/>
      <c r="BEJ44" s="99"/>
      <c r="BEK44" s="99"/>
      <c r="BEL44" s="99"/>
      <c r="BEM44" s="99"/>
      <c r="BEN44" s="99"/>
      <c r="BEO44" s="99"/>
      <c r="BEP44" s="99"/>
      <c r="BEQ44" s="99"/>
      <c r="BER44" s="99"/>
      <c r="BES44" s="99"/>
      <c r="BET44" s="99"/>
      <c r="BEU44" s="99"/>
      <c r="BEV44" s="99"/>
      <c r="BEW44" s="99"/>
      <c r="BEX44" s="99"/>
      <c r="BEY44" s="99"/>
      <c r="BEZ44" s="99"/>
      <c r="BFA44" s="99"/>
      <c r="BFB44" s="99"/>
      <c r="BFC44" s="99"/>
      <c r="BFD44" s="99"/>
      <c r="BFE44" s="99"/>
      <c r="BFF44" s="99"/>
      <c r="BFG44" s="99"/>
      <c r="BFH44" s="99"/>
      <c r="BFI44" s="99"/>
      <c r="BFJ44" s="99"/>
      <c r="BFK44" s="99"/>
      <c r="BFL44" s="99"/>
      <c r="BFM44" s="99"/>
      <c r="BFN44" s="99"/>
      <c r="BFO44" s="99"/>
      <c r="BFP44" s="99"/>
      <c r="BFQ44" s="99"/>
      <c r="BFR44" s="99"/>
      <c r="BFS44" s="99"/>
      <c r="BFT44" s="99"/>
      <c r="BFU44" s="99"/>
      <c r="BFV44" s="99"/>
      <c r="BFW44" s="99"/>
      <c r="BFX44" s="99"/>
      <c r="BFY44" s="99"/>
      <c r="BFZ44" s="99"/>
      <c r="BGA44" s="99"/>
      <c r="BGB44" s="99"/>
      <c r="BGC44" s="99"/>
      <c r="BGD44" s="99"/>
      <c r="BGE44" s="99"/>
      <c r="BGF44" s="99"/>
      <c r="BGG44" s="99"/>
      <c r="BGH44" s="99"/>
      <c r="BGI44" s="99"/>
      <c r="BGJ44" s="99"/>
      <c r="BGK44" s="99"/>
      <c r="BGL44" s="99"/>
      <c r="BGM44" s="99"/>
      <c r="BGN44" s="99"/>
      <c r="BGO44" s="99"/>
      <c r="BGP44" s="99"/>
      <c r="BGQ44" s="99"/>
      <c r="BGR44" s="99"/>
      <c r="BGS44" s="99"/>
      <c r="BGT44" s="99"/>
      <c r="BGU44" s="99"/>
      <c r="BGV44" s="99"/>
      <c r="BGW44" s="99"/>
      <c r="BGX44" s="99"/>
      <c r="BGY44" s="99"/>
      <c r="BGZ44" s="99"/>
      <c r="BHA44" s="99"/>
      <c r="BHB44" s="99"/>
      <c r="BHC44" s="99"/>
      <c r="BHD44" s="99"/>
      <c r="BHE44" s="99"/>
      <c r="BHF44" s="99"/>
      <c r="BHG44" s="99"/>
      <c r="BHH44" s="99"/>
      <c r="BHI44" s="99"/>
      <c r="BHJ44" s="99"/>
      <c r="BHK44" s="99"/>
      <c r="BHL44" s="99"/>
      <c r="BHM44" s="99"/>
      <c r="BHN44" s="99"/>
      <c r="BHO44" s="99"/>
      <c r="BHP44" s="99"/>
      <c r="BHQ44" s="99"/>
      <c r="BHR44" s="99"/>
      <c r="BHS44" s="99"/>
      <c r="BHT44" s="99"/>
      <c r="BHU44" s="99"/>
      <c r="BHV44" s="99"/>
      <c r="BHW44" s="99"/>
      <c r="BHX44" s="99"/>
      <c r="BHY44" s="99"/>
      <c r="BHZ44" s="99"/>
      <c r="BIA44" s="99"/>
      <c r="BIB44" s="99"/>
      <c r="BIC44" s="99"/>
      <c r="BID44" s="99"/>
      <c r="BIE44" s="99"/>
      <c r="BIF44" s="99"/>
      <c r="BIG44" s="99"/>
      <c r="BIH44" s="99"/>
      <c r="BII44" s="99"/>
      <c r="BIJ44" s="99"/>
      <c r="BIK44" s="99"/>
      <c r="BIL44" s="99"/>
      <c r="BIM44" s="99"/>
      <c r="BIN44" s="99"/>
      <c r="BIO44" s="99"/>
      <c r="BIP44" s="99"/>
      <c r="BIQ44" s="99"/>
      <c r="BIR44" s="99"/>
      <c r="BIS44" s="99"/>
      <c r="BIT44" s="99"/>
      <c r="BIU44" s="99"/>
      <c r="BIV44" s="99"/>
      <c r="BIW44" s="99"/>
      <c r="BIX44" s="99"/>
      <c r="BIY44" s="99"/>
      <c r="BIZ44" s="99"/>
      <c r="BJA44" s="99"/>
      <c r="BJB44" s="99"/>
      <c r="BJC44" s="99"/>
      <c r="BJD44" s="99"/>
      <c r="BJE44" s="99"/>
      <c r="BJF44" s="99"/>
      <c r="BJG44" s="99"/>
      <c r="BJH44" s="99"/>
      <c r="BJI44" s="99"/>
      <c r="BJJ44" s="99"/>
      <c r="BJK44" s="99"/>
      <c r="BJL44" s="99"/>
      <c r="BJM44" s="99"/>
      <c r="BJN44" s="99"/>
      <c r="BJO44" s="99"/>
      <c r="BJP44" s="99"/>
      <c r="BJQ44" s="99"/>
      <c r="BJR44" s="99"/>
      <c r="BJS44" s="99"/>
      <c r="BJT44" s="99"/>
      <c r="BJU44" s="99"/>
      <c r="BJV44" s="99"/>
      <c r="BJW44" s="99"/>
      <c r="BJX44" s="99"/>
      <c r="BJY44" s="99"/>
      <c r="BJZ44" s="99"/>
      <c r="BKA44" s="99"/>
      <c r="BKB44" s="99"/>
      <c r="BKC44" s="99"/>
      <c r="BKD44" s="99"/>
      <c r="BKE44" s="99"/>
      <c r="BKF44" s="99"/>
      <c r="BKG44" s="99"/>
      <c r="BKH44" s="99"/>
      <c r="BKI44" s="99"/>
      <c r="BKJ44" s="99"/>
      <c r="BKK44" s="99"/>
      <c r="BKL44" s="99"/>
      <c r="BKM44" s="99"/>
      <c r="BKN44" s="99"/>
      <c r="BKO44" s="99"/>
      <c r="BKP44" s="99"/>
      <c r="BKQ44" s="99"/>
      <c r="BKR44" s="99"/>
      <c r="BKS44" s="99"/>
      <c r="BKT44" s="99"/>
      <c r="BKU44" s="99"/>
      <c r="BKV44" s="99"/>
      <c r="BKW44" s="99"/>
      <c r="BKX44" s="99"/>
      <c r="BKY44" s="99"/>
      <c r="BKZ44" s="99"/>
      <c r="BLA44" s="99"/>
      <c r="BLB44" s="99"/>
      <c r="BLC44" s="99"/>
      <c r="BLD44" s="99"/>
      <c r="BLE44" s="99"/>
      <c r="BLF44" s="99"/>
      <c r="BLG44" s="99"/>
      <c r="BLH44" s="99"/>
      <c r="BLI44" s="99"/>
      <c r="BLJ44" s="99"/>
      <c r="BLK44" s="99"/>
      <c r="BLL44" s="99"/>
      <c r="BLM44" s="99"/>
      <c r="BLN44" s="99"/>
      <c r="BLO44" s="99"/>
      <c r="BLP44" s="99"/>
      <c r="BLQ44" s="99"/>
      <c r="BLR44" s="99"/>
      <c r="BLS44" s="99"/>
      <c r="BLT44" s="99"/>
      <c r="BLU44" s="99"/>
      <c r="BLV44" s="99"/>
      <c r="BLW44" s="99"/>
      <c r="BLX44" s="99"/>
      <c r="BLY44" s="99"/>
      <c r="BLZ44" s="99"/>
      <c r="BMA44" s="99"/>
      <c r="BMB44" s="99"/>
      <c r="BMC44" s="99"/>
      <c r="BMD44" s="99"/>
      <c r="BME44" s="99"/>
      <c r="BMF44" s="99"/>
      <c r="BMG44" s="99"/>
      <c r="BMH44" s="99"/>
      <c r="BMI44" s="99"/>
      <c r="BMJ44" s="99"/>
      <c r="BMK44" s="99"/>
      <c r="BML44" s="99"/>
      <c r="BMM44" s="99"/>
      <c r="BMN44" s="99"/>
      <c r="BMO44" s="99"/>
      <c r="BMP44" s="99"/>
      <c r="BMQ44" s="99"/>
      <c r="BMR44" s="99"/>
      <c r="BMS44" s="99"/>
      <c r="BMT44" s="99"/>
      <c r="BMU44" s="99"/>
      <c r="BMV44" s="99"/>
      <c r="BMW44" s="99"/>
      <c r="BMX44" s="99"/>
      <c r="BMY44" s="99"/>
      <c r="BMZ44" s="99"/>
      <c r="BNA44" s="99"/>
      <c r="BNB44" s="99"/>
      <c r="BNC44" s="99"/>
      <c r="BND44" s="99"/>
      <c r="BNE44" s="99"/>
      <c r="BNF44" s="99"/>
      <c r="BNG44" s="99"/>
      <c r="BNH44" s="99"/>
      <c r="BNI44" s="99"/>
      <c r="BNJ44" s="99"/>
      <c r="BNK44" s="99"/>
      <c r="BNL44" s="99"/>
      <c r="BNM44" s="99"/>
      <c r="BNN44" s="99"/>
      <c r="BNO44" s="99"/>
      <c r="BNP44" s="99"/>
      <c r="BNQ44" s="99"/>
      <c r="BNR44" s="99"/>
      <c r="BNS44" s="99"/>
      <c r="BNT44" s="99"/>
      <c r="BNU44" s="99"/>
      <c r="BNV44" s="99"/>
      <c r="BNW44" s="99"/>
      <c r="BNX44" s="99"/>
      <c r="BNY44" s="99"/>
      <c r="BNZ44" s="99"/>
      <c r="BOA44" s="99"/>
      <c r="BOB44" s="99"/>
      <c r="BOC44" s="99"/>
      <c r="BOD44" s="99"/>
      <c r="BOE44" s="99"/>
      <c r="BOF44" s="99"/>
      <c r="BOG44" s="99"/>
      <c r="BOH44" s="99"/>
      <c r="BOI44" s="99"/>
      <c r="BOJ44" s="99"/>
      <c r="BOK44" s="99"/>
      <c r="BOL44" s="99"/>
      <c r="BOM44" s="99"/>
      <c r="BON44" s="99"/>
      <c r="BOO44" s="99"/>
      <c r="BOP44" s="99"/>
      <c r="BOQ44" s="99"/>
      <c r="BOR44" s="99"/>
      <c r="BOS44" s="99"/>
      <c r="BOT44" s="99"/>
      <c r="BOU44" s="99"/>
      <c r="BOV44" s="99"/>
      <c r="BOW44" s="99"/>
      <c r="BOX44" s="99"/>
      <c r="BOY44" s="99"/>
      <c r="BOZ44" s="99"/>
      <c r="BPA44" s="99"/>
      <c r="BPB44" s="99"/>
      <c r="BPC44" s="99"/>
      <c r="BPD44" s="99"/>
      <c r="BPE44" s="99"/>
      <c r="BPF44" s="99"/>
      <c r="BPG44" s="99"/>
      <c r="BPH44" s="99"/>
      <c r="BPI44" s="99"/>
      <c r="BPJ44" s="99"/>
      <c r="BPK44" s="99"/>
      <c r="BPL44" s="99"/>
      <c r="BPM44" s="99"/>
      <c r="BPN44" s="99"/>
      <c r="BPO44" s="99"/>
      <c r="BPP44" s="99"/>
      <c r="BPQ44" s="99"/>
      <c r="BPR44" s="99"/>
      <c r="BPS44" s="99"/>
      <c r="BPT44" s="99"/>
      <c r="BPU44" s="99"/>
      <c r="BPV44" s="99"/>
      <c r="BPW44" s="99"/>
      <c r="BPX44" s="99"/>
      <c r="BPY44" s="99"/>
      <c r="BPZ44" s="99"/>
      <c r="BQA44" s="99"/>
      <c r="BQB44" s="99"/>
      <c r="BQC44" s="99"/>
      <c r="BQD44" s="99"/>
      <c r="BQE44" s="99"/>
      <c r="BQF44" s="99"/>
      <c r="BQG44" s="99"/>
      <c r="BQH44" s="99"/>
      <c r="BQI44" s="99"/>
      <c r="BQJ44" s="99"/>
      <c r="BQK44" s="99"/>
      <c r="BQL44" s="99"/>
      <c r="BQM44" s="99"/>
      <c r="BQN44" s="99"/>
      <c r="BQO44" s="99"/>
      <c r="BQP44" s="99"/>
      <c r="BQQ44" s="99"/>
      <c r="BQR44" s="99"/>
      <c r="BQS44" s="99"/>
      <c r="BQT44" s="99"/>
      <c r="BQU44" s="99"/>
      <c r="BQV44" s="99"/>
      <c r="BQW44" s="99"/>
      <c r="BQX44" s="99"/>
      <c r="BQY44" s="99"/>
      <c r="BQZ44" s="99"/>
      <c r="BRA44" s="99"/>
      <c r="BRB44" s="99"/>
      <c r="BRC44" s="99"/>
      <c r="BRD44" s="99"/>
      <c r="BRE44" s="99"/>
      <c r="BRF44" s="99"/>
      <c r="BRG44" s="99"/>
      <c r="BRH44" s="99"/>
      <c r="BRI44" s="99"/>
      <c r="BRJ44" s="99"/>
      <c r="BRK44" s="99"/>
      <c r="BRL44" s="99"/>
      <c r="BRM44" s="99"/>
      <c r="BRN44" s="99"/>
      <c r="BRO44" s="99"/>
      <c r="BRP44" s="99"/>
      <c r="BRQ44" s="99"/>
      <c r="BRR44" s="99"/>
      <c r="BRS44" s="99"/>
      <c r="BRT44" s="99"/>
      <c r="BRU44" s="99"/>
      <c r="BRV44" s="99"/>
      <c r="BRW44" s="99"/>
      <c r="BRX44" s="99"/>
      <c r="BRY44" s="99"/>
      <c r="BRZ44" s="99"/>
      <c r="BSA44" s="99"/>
      <c r="BSB44" s="99"/>
      <c r="BSC44" s="99"/>
      <c r="BSD44" s="99"/>
      <c r="BSE44" s="99"/>
      <c r="BSF44" s="99"/>
      <c r="BSG44" s="99"/>
      <c r="BSH44" s="99"/>
      <c r="BSI44" s="99"/>
      <c r="BSJ44" s="99"/>
      <c r="BSK44" s="99"/>
      <c r="BSL44" s="99"/>
      <c r="BSM44" s="99"/>
      <c r="BSN44" s="99"/>
      <c r="BSO44" s="99"/>
      <c r="BSP44" s="99"/>
      <c r="BSQ44" s="99"/>
      <c r="BSR44" s="99"/>
      <c r="BSS44" s="99"/>
      <c r="BST44" s="99"/>
      <c r="BSU44" s="99"/>
      <c r="BSV44" s="99"/>
      <c r="BSW44" s="99"/>
      <c r="BSX44" s="99"/>
      <c r="BSY44" s="99"/>
      <c r="BSZ44" s="99"/>
      <c r="BTA44" s="99"/>
      <c r="BTB44" s="99"/>
      <c r="BTC44" s="99"/>
      <c r="BTD44" s="99"/>
      <c r="BTE44" s="99"/>
      <c r="BTF44" s="99"/>
      <c r="BTG44" s="99"/>
      <c r="BTH44" s="99"/>
      <c r="BTI44" s="99"/>
      <c r="BTJ44" s="99"/>
      <c r="BTK44" s="99"/>
      <c r="BTL44" s="99"/>
      <c r="BTM44" s="99"/>
      <c r="BTN44" s="99"/>
      <c r="BTO44" s="99"/>
      <c r="BTP44" s="99"/>
      <c r="BTQ44" s="99"/>
      <c r="BTR44" s="99"/>
      <c r="BTS44" s="99"/>
      <c r="BTT44" s="99"/>
      <c r="BTU44" s="99"/>
      <c r="BTV44" s="99"/>
      <c r="BTW44" s="99"/>
      <c r="BTX44" s="99"/>
      <c r="BTY44" s="99"/>
      <c r="BTZ44" s="99"/>
      <c r="BUA44" s="99"/>
      <c r="BUB44" s="99"/>
      <c r="BUC44" s="99"/>
      <c r="BUD44" s="99"/>
      <c r="BUE44" s="99"/>
      <c r="BUF44" s="99"/>
      <c r="BUG44" s="99"/>
      <c r="BUH44" s="99"/>
      <c r="BUI44" s="99"/>
      <c r="BUJ44" s="99"/>
      <c r="BUK44" s="99"/>
      <c r="BUL44" s="99"/>
      <c r="BUM44" s="99"/>
      <c r="BUN44" s="99"/>
      <c r="BUO44" s="99"/>
      <c r="BUP44" s="99"/>
      <c r="BUQ44" s="99"/>
      <c r="BUR44" s="99"/>
      <c r="BUS44" s="99"/>
      <c r="BUT44" s="99"/>
      <c r="BUU44" s="99"/>
      <c r="BUV44" s="99"/>
      <c r="BUW44" s="99"/>
      <c r="BUX44" s="99"/>
      <c r="BUY44" s="99"/>
      <c r="BUZ44" s="99"/>
      <c r="BVA44" s="99"/>
      <c r="BVB44" s="99"/>
      <c r="BVC44" s="99"/>
      <c r="BVD44" s="99"/>
      <c r="BVE44" s="99"/>
      <c r="BVF44" s="99"/>
      <c r="BVG44" s="99"/>
      <c r="BVH44" s="99"/>
      <c r="BVI44" s="99"/>
      <c r="BVJ44" s="99"/>
      <c r="BVK44" s="99"/>
      <c r="BVL44" s="99"/>
      <c r="BVM44" s="99"/>
      <c r="BVN44" s="99"/>
      <c r="BVO44" s="99"/>
      <c r="BVP44" s="99"/>
      <c r="BVQ44" s="99"/>
      <c r="BVR44" s="99"/>
      <c r="BVS44" s="99"/>
      <c r="BVT44" s="99"/>
      <c r="BVU44" s="99"/>
      <c r="BVV44" s="99"/>
      <c r="BVW44" s="99"/>
      <c r="BVX44" s="99"/>
      <c r="BVY44" s="99"/>
      <c r="BVZ44" s="99"/>
      <c r="BWA44" s="99"/>
      <c r="BWB44" s="99"/>
      <c r="BWC44" s="99"/>
      <c r="BWD44" s="99"/>
      <c r="BWE44" s="99"/>
      <c r="BWF44" s="99"/>
      <c r="BWG44" s="99"/>
      <c r="BWH44" s="99"/>
      <c r="BWI44" s="99"/>
      <c r="BWJ44" s="99"/>
      <c r="BWK44" s="99"/>
      <c r="BWL44" s="99"/>
      <c r="BWM44" s="99"/>
      <c r="BWN44" s="99"/>
      <c r="BWO44" s="99"/>
      <c r="BWP44" s="99"/>
      <c r="BWQ44" s="99"/>
      <c r="BWR44" s="99"/>
      <c r="BWS44" s="99"/>
      <c r="BWT44" s="99"/>
      <c r="BWU44" s="99"/>
      <c r="BWV44" s="99"/>
      <c r="BWW44" s="99"/>
      <c r="BWX44" s="99"/>
      <c r="BWY44" s="99"/>
      <c r="BWZ44" s="99"/>
      <c r="BXA44" s="99"/>
      <c r="BXB44" s="99"/>
      <c r="BXC44" s="99"/>
      <c r="BXD44" s="99"/>
      <c r="BXE44" s="99"/>
      <c r="BXF44" s="99"/>
      <c r="BXG44" s="99"/>
      <c r="BXH44" s="99"/>
      <c r="BXI44" s="99"/>
      <c r="BXJ44" s="99"/>
      <c r="BXK44" s="99"/>
      <c r="BXL44" s="99"/>
      <c r="BXM44" s="99"/>
      <c r="BXN44" s="99"/>
      <c r="BXO44" s="99"/>
      <c r="BXP44" s="99"/>
      <c r="BXQ44" s="99"/>
      <c r="BXR44" s="99"/>
      <c r="BXS44" s="99"/>
      <c r="BXT44" s="99"/>
      <c r="BXU44" s="99"/>
      <c r="BXV44" s="99"/>
      <c r="BXW44" s="99"/>
      <c r="BXX44" s="99"/>
      <c r="BXY44" s="99"/>
      <c r="BXZ44" s="99"/>
      <c r="BYA44" s="99"/>
      <c r="BYB44" s="99"/>
      <c r="BYC44" s="99"/>
      <c r="BYD44" s="99"/>
      <c r="BYE44" s="99"/>
      <c r="BYF44" s="99"/>
      <c r="BYG44" s="99"/>
      <c r="BYH44" s="99"/>
      <c r="BYI44" s="99"/>
      <c r="BYJ44" s="99"/>
      <c r="BYK44" s="99"/>
      <c r="BYL44" s="99"/>
      <c r="BYM44" s="99"/>
      <c r="BYN44" s="99"/>
      <c r="BYO44" s="99"/>
      <c r="BYP44" s="99"/>
      <c r="BYQ44" s="99"/>
      <c r="BYR44" s="99"/>
      <c r="BYS44" s="99"/>
      <c r="BYT44" s="99"/>
      <c r="BYU44" s="99"/>
      <c r="BYV44" s="99"/>
      <c r="BYW44" s="99"/>
      <c r="BYX44" s="99"/>
      <c r="BYY44" s="99"/>
      <c r="BYZ44" s="99"/>
      <c r="BZA44" s="99"/>
      <c r="BZB44" s="99"/>
      <c r="BZC44" s="99"/>
      <c r="BZD44" s="99"/>
      <c r="BZE44" s="99"/>
      <c r="BZF44" s="99"/>
      <c r="BZG44" s="99"/>
      <c r="BZH44" s="99"/>
      <c r="BZI44" s="99"/>
      <c r="BZJ44" s="99"/>
      <c r="BZK44" s="99"/>
      <c r="BZL44" s="99"/>
      <c r="BZM44" s="99"/>
      <c r="BZN44" s="99"/>
      <c r="BZO44" s="99"/>
      <c r="BZP44" s="99"/>
      <c r="BZQ44" s="99"/>
      <c r="BZR44" s="99"/>
      <c r="BZS44" s="99"/>
      <c r="BZT44" s="99"/>
      <c r="BZU44" s="99"/>
      <c r="BZV44" s="99"/>
      <c r="BZW44" s="99"/>
      <c r="BZX44" s="99"/>
      <c r="BZY44" s="99"/>
      <c r="BZZ44" s="99"/>
      <c r="CAA44" s="99"/>
      <c r="CAB44" s="99"/>
      <c r="CAC44" s="99"/>
      <c r="CAD44" s="99"/>
      <c r="CAE44" s="99"/>
      <c r="CAF44" s="99"/>
      <c r="CAG44" s="99"/>
      <c r="CAH44" s="99"/>
      <c r="CAI44" s="99"/>
      <c r="CAJ44" s="99"/>
      <c r="CAK44" s="99"/>
      <c r="CAL44" s="99"/>
      <c r="CAM44" s="99"/>
      <c r="CAN44" s="99"/>
      <c r="CAO44" s="99"/>
      <c r="CAP44" s="99"/>
      <c r="CAQ44" s="99"/>
      <c r="CAR44" s="99"/>
      <c r="CAS44" s="99"/>
      <c r="CAT44" s="99"/>
      <c r="CAU44" s="99"/>
      <c r="CAV44" s="99"/>
      <c r="CAW44" s="99"/>
      <c r="CAX44" s="99"/>
      <c r="CAY44" s="99"/>
      <c r="CAZ44" s="99"/>
      <c r="CBA44" s="99"/>
      <c r="CBB44" s="99"/>
      <c r="CBC44" s="99"/>
      <c r="CBD44" s="99"/>
      <c r="CBE44" s="99"/>
      <c r="CBF44" s="99"/>
      <c r="CBG44" s="99"/>
      <c r="CBH44" s="99"/>
      <c r="CBI44" s="99"/>
      <c r="CBJ44" s="99"/>
      <c r="CBK44" s="99"/>
      <c r="CBL44" s="99"/>
      <c r="CBM44" s="99"/>
      <c r="CBN44" s="99"/>
      <c r="CBO44" s="99"/>
      <c r="CBP44" s="99"/>
      <c r="CBQ44" s="99"/>
      <c r="CBR44" s="99"/>
      <c r="CBS44" s="99"/>
      <c r="CBT44" s="99"/>
      <c r="CBU44" s="99"/>
      <c r="CBV44" s="99"/>
      <c r="CBW44" s="99"/>
      <c r="CBX44" s="99"/>
      <c r="CBY44" s="99"/>
      <c r="CBZ44" s="99"/>
      <c r="CCA44" s="99"/>
      <c r="CCB44" s="99"/>
      <c r="CCC44" s="99"/>
      <c r="CCD44" s="99"/>
      <c r="CCE44" s="99"/>
      <c r="CCF44" s="99"/>
      <c r="CCG44" s="99"/>
      <c r="CCH44" s="99"/>
      <c r="CCI44" s="99"/>
      <c r="CCJ44" s="99"/>
      <c r="CCK44" s="99"/>
      <c r="CCL44" s="99"/>
      <c r="CCM44" s="99"/>
      <c r="CCN44" s="99"/>
      <c r="CCO44" s="99"/>
      <c r="CCP44" s="99"/>
      <c r="CCQ44" s="99"/>
      <c r="CCR44" s="99"/>
      <c r="CCS44" s="99"/>
      <c r="CCT44" s="99"/>
      <c r="CCU44" s="99"/>
      <c r="CCV44" s="99"/>
      <c r="CCW44" s="99"/>
      <c r="CCX44" s="99"/>
      <c r="CCY44" s="99"/>
      <c r="CCZ44" s="99"/>
      <c r="CDA44" s="99"/>
      <c r="CDB44" s="99"/>
      <c r="CDC44" s="99"/>
      <c r="CDD44" s="99"/>
      <c r="CDE44" s="99"/>
      <c r="CDF44" s="99"/>
      <c r="CDG44" s="99"/>
      <c r="CDH44" s="99"/>
      <c r="CDI44" s="99"/>
      <c r="CDJ44" s="99"/>
      <c r="CDK44" s="99"/>
      <c r="CDL44" s="99"/>
      <c r="CDM44" s="99"/>
      <c r="CDN44" s="99"/>
      <c r="CDO44" s="99"/>
      <c r="CDP44" s="99"/>
      <c r="CDQ44" s="99"/>
      <c r="CDR44" s="99"/>
      <c r="CDS44" s="99"/>
      <c r="CDT44" s="99"/>
      <c r="CDU44" s="99"/>
      <c r="CDV44" s="99"/>
      <c r="CDW44" s="99"/>
      <c r="CDX44" s="99"/>
      <c r="CDY44" s="99"/>
      <c r="CDZ44" s="99"/>
      <c r="CEA44" s="99"/>
      <c r="CEB44" s="99"/>
      <c r="CEC44" s="99"/>
      <c r="CED44" s="99"/>
      <c r="CEE44" s="99"/>
      <c r="CEF44" s="99"/>
      <c r="CEG44" s="99"/>
      <c r="CEH44" s="99"/>
      <c r="CEI44" s="99"/>
      <c r="CEJ44" s="99"/>
      <c r="CEK44" s="99"/>
      <c r="CEL44" s="99"/>
      <c r="CEM44" s="99"/>
      <c r="CEN44" s="99"/>
      <c r="CEO44" s="99"/>
      <c r="CEP44" s="99"/>
      <c r="CEQ44" s="99"/>
      <c r="CER44" s="99"/>
      <c r="CES44" s="99"/>
      <c r="CET44" s="99"/>
      <c r="CEU44" s="99"/>
      <c r="CEV44" s="99"/>
      <c r="CEW44" s="99"/>
      <c r="CEX44" s="99"/>
      <c r="CEY44" s="99"/>
      <c r="CEZ44" s="99"/>
      <c r="CFA44" s="99"/>
      <c r="CFB44" s="99"/>
      <c r="CFC44" s="99"/>
      <c r="CFD44" s="99"/>
      <c r="CFE44" s="99"/>
      <c r="CFF44" s="99"/>
      <c r="CFG44" s="99"/>
      <c r="CFH44" s="99"/>
      <c r="CFI44" s="99"/>
      <c r="CFJ44" s="99"/>
      <c r="CFK44" s="99"/>
      <c r="CFL44" s="99"/>
      <c r="CFM44" s="99"/>
      <c r="CFN44" s="99"/>
      <c r="CFO44" s="99"/>
      <c r="CFP44" s="99"/>
      <c r="CFQ44" s="99"/>
      <c r="CFR44" s="99"/>
      <c r="CFS44" s="99"/>
      <c r="CFT44" s="99"/>
      <c r="CFU44" s="99"/>
      <c r="CFV44" s="99"/>
      <c r="CFW44" s="99"/>
      <c r="CFX44" s="99"/>
      <c r="CFY44" s="99"/>
      <c r="CFZ44" s="99"/>
      <c r="CGA44" s="99"/>
      <c r="CGB44" s="99"/>
      <c r="CGC44" s="99"/>
      <c r="CGD44" s="99"/>
      <c r="CGE44" s="99"/>
      <c r="CGF44" s="99"/>
      <c r="CGG44" s="99"/>
      <c r="CGH44" s="99"/>
      <c r="CGI44" s="99"/>
      <c r="CGJ44" s="99"/>
      <c r="CGK44" s="99"/>
      <c r="CGL44" s="99"/>
      <c r="CGM44" s="99"/>
      <c r="CGN44" s="99"/>
      <c r="CGO44" s="99"/>
      <c r="CGP44" s="99"/>
      <c r="CGQ44" s="99"/>
      <c r="CGR44" s="99"/>
      <c r="CGS44" s="99"/>
      <c r="CGT44" s="99"/>
      <c r="CGU44" s="99"/>
      <c r="CGV44" s="99"/>
      <c r="CGW44" s="99"/>
      <c r="CGX44" s="99"/>
      <c r="CGY44" s="99"/>
      <c r="CGZ44" s="99"/>
      <c r="CHA44" s="99"/>
      <c r="CHB44" s="99"/>
      <c r="CHC44" s="99"/>
      <c r="CHD44" s="99"/>
      <c r="CHE44" s="99"/>
      <c r="CHF44" s="99"/>
      <c r="CHG44" s="99"/>
      <c r="CHH44" s="99"/>
      <c r="CHI44" s="99"/>
      <c r="CHJ44" s="99"/>
      <c r="CHK44" s="99"/>
      <c r="CHL44" s="99"/>
      <c r="CHM44" s="99"/>
      <c r="CHN44" s="99"/>
      <c r="CHO44" s="99"/>
      <c r="CHP44" s="99"/>
      <c r="CHQ44" s="99"/>
      <c r="CHR44" s="99"/>
      <c r="CHS44" s="99"/>
      <c r="CHT44" s="99"/>
      <c r="CHU44" s="99"/>
      <c r="CHV44" s="99"/>
      <c r="CHW44" s="99"/>
      <c r="CHX44" s="99"/>
      <c r="CHY44" s="99"/>
      <c r="CHZ44" s="99"/>
      <c r="CIA44" s="99"/>
      <c r="CIB44" s="99"/>
      <c r="CIC44" s="99"/>
      <c r="CID44" s="99"/>
      <c r="CIE44" s="99"/>
      <c r="CIF44" s="99"/>
      <c r="CIG44" s="99"/>
      <c r="CIH44" s="99"/>
      <c r="CII44" s="99"/>
      <c r="CIJ44" s="99"/>
      <c r="CIK44" s="99"/>
      <c r="CIL44" s="99"/>
      <c r="CIM44" s="99"/>
      <c r="CIN44" s="99"/>
      <c r="CIO44" s="99"/>
      <c r="CIP44" s="99"/>
      <c r="CIQ44" s="99"/>
      <c r="CIR44" s="99"/>
      <c r="CIS44" s="99"/>
      <c r="CIT44" s="99"/>
      <c r="CIU44" s="99"/>
      <c r="CIV44" s="99"/>
      <c r="CIW44" s="99"/>
      <c r="CIX44" s="99"/>
      <c r="CIY44" s="99"/>
      <c r="CIZ44" s="99"/>
      <c r="CJA44" s="99"/>
      <c r="CJB44" s="99"/>
      <c r="CJC44" s="99"/>
      <c r="CJD44" s="99"/>
      <c r="CJE44" s="99"/>
      <c r="CJF44" s="99"/>
      <c r="CJG44" s="99"/>
      <c r="CJH44" s="99"/>
      <c r="CJI44" s="99"/>
      <c r="CJJ44" s="99"/>
      <c r="CJK44" s="99"/>
      <c r="CJL44" s="99"/>
      <c r="CJM44" s="99"/>
      <c r="CJN44" s="99"/>
      <c r="CJO44" s="99"/>
      <c r="CJP44" s="99"/>
      <c r="CJQ44" s="99"/>
      <c r="CJR44" s="99"/>
      <c r="CJS44" s="99"/>
      <c r="CJT44" s="99"/>
      <c r="CJU44" s="99"/>
      <c r="CJV44" s="99"/>
      <c r="CJW44" s="99"/>
      <c r="CJX44" s="99"/>
      <c r="CJY44" s="99"/>
      <c r="CJZ44" s="99"/>
      <c r="CKA44" s="99"/>
      <c r="CKB44" s="99"/>
      <c r="CKC44" s="99"/>
      <c r="CKD44" s="99"/>
      <c r="CKE44" s="99"/>
      <c r="CKF44" s="99"/>
      <c r="CKG44" s="99"/>
      <c r="CKH44" s="99"/>
      <c r="CKI44" s="99"/>
      <c r="CKJ44" s="99"/>
      <c r="CKK44" s="99"/>
      <c r="CKL44" s="99"/>
      <c r="CKM44" s="99"/>
      <c r="CKN44" s="99"/>
      <c r="CKO44" s="99"/>
      <c r="CKP44" s="99"/>
      <c r="CKQ44" s="99"/>
      <c r="CKR44" s="99"/>
      <c r="CKS44" s="99"/>
      <c r="CKT44" s="99"/>
      <c r="CKU44" s="99"/>
      <c r="CKV44" s="99"/>
      <c r="CKW44" s="99"/>
      <c r="CKX44" s="99"/>
      <c r="CKY44" s="99"/>
      <c r="CKZ44" s="99"/>
      <c r="CLA44" s="99"/>
      <c r="CLB44" s="99"/>
      <c r="CLC44" s="99"/>
      <c r="CLD44" s="99"/>
      <c r="CLE44" s="99"/>
      <c r="CLF44" s="99"/>
      <c r="CLG44" s="99"/>
      <c r="CLH44" s="99"/>
      <c r="CLI44" s="99"/>
      <c r="CLJ44" s="99"/>
      <c r="CLK44" s="99"/>
      <c r="CLL44" s="99"/>
      <c r="CLM44" s="99"/>
      <c r="CLN44" s="99"/>
      <c r="CLO44" s="99"/>
      <c r="CLP44" s="99"/>
      <c r="CLQ44" s="99"/>
      <c r="CLR44" s="99"/>
      <c r="CLS44" s="99"/>
      <c r="CLT44" s="99"/>
      <c r="CLU44" s="99"/>
      <c r="CLV44" s="99"/>
      <c r="CLW44" s="99"/>
      <c r="CLX44" s="99"/>
      <c r="CLY44" s="99"/>
      <c r="CLZ44" s="99"/>
      <c r="CMA44" s="99"/>
      <c r="CMB44" s="99"/>
      <c r="CMC44" s="99"/>
      <c r="CMD44" s="99"/>
      <c r="CME44" s="99"/>
      <c r="CMF44" s="99"/>
      <c r="CMG44" s="99"/>
      <c r="CMH44" s="99"/>
      <c r="CMI44" s="99"/>
      <c r="CMJ44" s="99"/>
      <c r="CMK44" s="99"/>
      <c r="CML44" s="99"/>
      <c r="CMM44" s="99"/>
      <c r="CMN44" s="99"/>
      <c r="CMO44" s="99"/>
      <c r="CMP44" s="99"/>
      <c r="CMQ44" s="99"/>
      <c r="CMR44" s="99"/>
      <c r="CMS44" s="99"/>
      <c r="CMT44" s="99"/>
      <c r="CMU44" s="99"/>
      <c r="CMV44" s="99"/>
      <c r="CMW44" s="99"/>
      <c r="CMX44" s="99"/>
      <c r="CMY44" s="99"/>
      <c r="CMZ44" s="99"/>
      <c r="CNA44" s="99"/>
      <c r="CNB44" s="99"/>
      <c r="CNC44" s="99"/>
      <c r="CND44" s="99"/>
      <c r="CNE44" s="99"/>
      <c r="CNF44" s="99"/>
      <c r="CNG44" s="99"/>
      <c r="CNH44" s="99"/>
      <c r="CNI44" s="99"/>
      <c r="CNJ44" s="99"/>
      <c r="CNK44" s="99"/>
      <c r="CNL44" s="99"/>
      <c r="CNM44" s="99"/>
      <c r="CNN44" s="99"/>
      <c r="CNO44" s="99"/>
      <c r="CNP44" s="99"/>
      <c r="CNQ44" s="99"/>
      <c r="CNR44" s="99"/>
      <c r="CNS44" s="99"/>
      <c r="CNT44" s="99"/>
      <c r="CNU44" s="99"/>
      <c r="CNV44" s="99"/>
      <c r="CNW44" s="99"/>
      <c r="CNX44" s="99"/>
      <c r="CNY44" s="99"/>
      <c r="CNZ44" s="99"/>
      <c r="COA44" s="99"/>
      <c r="COB44" s="99"/>
      <c r="COC44" s="99"/>
      <c r="COD44" s="99"/>
      <c r="COE44" s="99"/>
      <c r="COF44" s="99"/>
      <c r="COG44" s="99"/>
      <c r="COH44" s="99"/>
      <c r="COI44" s="99"/>
      <c r="COJ44" s="99"/>
      <c r="COK44" s="99"/>
      <c r="COL44" s="99"/>
      <c r="COM44" s="99"/>
      <c r="CON44" s="99"/>
      <c r="COO44" s="99"/>
      <c r="COP44" s="99"/>
      <c r="COQ44" s="99"/>
      <c r="COR44" s="99"/>
      <c r="COS44" s="99"/>
      <c r="COT44" s="99"/>
      <c r="COU44" s="99"/>
      <c r="COV44" s="99"/>
      <c r="COW44" s="99"/>
      <c r="COX44" s="99"/>
      <c r="COY44" s="99"/>
      <c r="COZ44" s="99"/>
      <c r="CPA44" s="99"/>
      <c r="CPB44" s="99"/>
      <c r="CPC44" s="99"/>
      <c r="CPD44" s="99"/>
      <c r="CPE44" s="99"/>
      <c r="CPF44" s="99"/>
      <c r="CPG44" s="99"/>
      <c r="CPH44" s="99"/>
      <c r="CPI44" s="99"/>
      <c r="CPJ44" s="99"/>
      <c r="CPK44" s="99"/>
      <c r="CPL44" s="99"/>
      <c r="CPM44" s="99"/>
      <c r="CPN44" s="99"/>
      <c r="CPO44" s="99"/>
      <c r="CPP44" s="99"/>
      <c r="CPQ44" s="99"/>
      <c r="CPR44" s="99"/>
      <c r="CPS44" s="99"/>
      <c r="CPT44" s="99"/>
      <c r="CPU44" s="99"/>
      <c r="CPV44" s="99"/>
      <c r="CPW44" s="99"/>
      <c r="CPX44" s="99"/>
      <c r="CPY44" s="99"/>
      <c r="CPZ44" s="99"/>
      <c r="CQA44" s="99"/>
      <c r="CQB44" s="99"/>
      <c r="CQC44" s="99"/>
      <c r="CQD44" s="99"/>
      <c r="CQE44" s="99"/>
      <c r="CQF44" s="99"/>
      <c r="CQG44" s="99"/>
      <c r="CQH44" s="99"/>
      <c r="CQI44" s="99"/>
      <c r="CQJ44" s="99"/>
      <c r="CQK44" s="99"/>
      <c r="CQL44" s="99"/>
      <c r="CQM44" s="99"/>
      <c r="CQN44" s="99"/>
      <c r="CQO44" s="99"/>
      <c r="CQP44" s="99"/>
      <c r="CQQ44" s="99"/>
      <c r="CQR44" s="99"/>
      <c r="CQS44" s="99"/>
      <c r="CQT44" s="99"/>
      <c r="CQU44" s="99"/>
      <c r="CQV44" s="99"/>
      <c r="CQW44" s="99"/>
      <c r="CQX44" s="99"/>
      <c r="CQY44" s="99"/>
      <c r="CQZ44" s="99"/>
      <c r="CRA44" s="99"/>
      <c r="CRB44" s="99"/>
      <c r="CRC44" s="99"/>
      <c r="CRD44" s="99"/>
      <c r="CRE44" s="99"/>
      <c r="CRF44" s="99"/>
      <c r="CRG44" s="99"/>
      <c r="CRH44" s="99"/>
      <c r="CRI44" s="99"/>
      <c r="CRJ44" s="99"/>
      <c r="CRK44" s="99"/>
      <c r="CRL44" s="99"/>
      <c r="CRM44" s="99"/>
      <c r="CRN44" s="99"/>
      <c r="CRO44" s="99"/>
      <c r="CRP44" s="99"/>
      <c r="CRQ44" s="99"/>
      <c r="CRR44" s="99"/>
      <c r="CRS44" s="99"/>
      <c r="CRT44" s="99"/>
      <c r="CRU44" s="99"/>
      <c r="CRV44" s="99"/>
      <c r="CRW44" s="99"/>
      <c r="CRX44" s="99"/>
      <c r="CRY44" s="99"/>
      <c r="CRZ44" s="99"/>
      <c r="CSA44" s="99"/>
      <c r="CSB44" s="99"/>
      <c r="CSC44" s="99"/>
      <c r="CSD44" s="99"/>
      <c r="CSE44" s="99"/>
      <c r="CSF44" s="99"/>
      <c r="CSG44" s="99"/>
      <c r="CSH44" s="99"/>
      <c r="CSI44" s="99"/>
      <c r="CSJ44" s="99"/>
      <c r="CSK44" s="99"/>
      <c r="CSL44" s="99"/>
      <c r="CSM44" s="99"/>
      <c r="CSN44" s="99"/>
      <c r="CSO44" s="99"/>
      <c r="CSP44" s="99"/>
      <c r="CSQ44" s="99"/>
      <c r="CSR44" s="99"/>
      <c r="CSS44" s="99"/>
      <c r="CST44" s="99"/>
      <c r="CSU44" s="99"/>
      <c r="CSV44" s="99"/>
      <c r="CSW44" s="99"/>
      <c r="CSX44" s="99"/>
      <c r="CSY44" s="99"/>
      <c r="CSZ44" s="99"/>
      <c r="CTA44" s="99"/>
      <c r="CTB44" s="99"/>
      <c r="CTC44" s="99"/>
      <c r="CTD44" s="99"/>
      <c r="CTE44" s="99"/>
      <c r="CTF44" s="99"/>
      <c r="CTG44" s="99"/>
      <c r="CTH44" s="99"/>
      <c r="CTI44" s="99"/>
      <c r="CTJ44" s="99"/>
      <c r="CTK44" s="99"/>
      <c r="CTL44" s="99"/>
      <c r="CTM44" s="99"/>
      <c r="CTN44" s="99"/>
      <c r="CTO44" s="99"/>
      <c r="CTP44" s="99"/>
      <c r="CTQ44" s="99"/>
      <c r="CTR44" s="99"/>
      <c r="CTS44" s="99"/>
      <c r="CTT44" s="99"/>
      <c r="CTU44" s="99"/>
      <c r="CTV44" s="99"/>
      <c r="CTW44" s="99"/>
      <c r="CTX44" s="99"/>
      <c r="CTY44" s="99"/>
      <c r="CTZ44" s="99"/>
      <c r="CUA44" s="99"/>
      <c r="CUB44" s="99"/>
      <c r="CUC44" s="99"/>
      <c r="CUD44" s="99"/>
      <c r="CUE44" s="99"/>
      <c r="CUF44" s="99"/>
      <c r="CUG44" s="99"/>
      <c r="CUH44" s="99"/>
      <c r="CUI44" s="99"/>
      <c r="CUJ44" s="99"/>
      <c r="CUK44" s="99"/>
      <c r="CUL44" s="99"/>
      <c r="CUM44" s="99"/>
      <c r="CUN44" s="99"/>
      <c r="CUO44" s="99"/>
      <c r="CUP44" s="99"/>
      <c r="CUQ44" s="99"/>
      <c r="CUR44" s="99"/>
      <c r="CUS44" s="99"/>
      <c r="CUT44" s="99"/>
      <c r="CUU44" s="99"/>
      <c r="CUV44" s="99"/>
      <c r="CUW44" s="99"/>
      <c r="CUX44" s="99"/>
      <c r="CUY44" s="99"/>
      <c r="CUZ44" s="99"/>
      <c r="CVA44" s="99"/>
      <c r="CVB44" s="99"/>
      <c r="CVC44" s="99"/>
      <c r="CVD44" s="99"/>
      <c r="CVE44" s="99"/>
      <c r="CVF44" s="99"/>
      <c r="CVG44" s="99"/>
      <c r="CVH44" s="99"/>
      <c r="CVI44" s="99"/>
      <c r="CVJ44" s="99"/>
      <c r="CVK44" s="99"/>
      <c r="CVL44" s="99"/>
      <c r="CVM44" s="99"/>
      <c r="CVN44" s="99"/>
      <c r="CVO44" s="99"/>
      <c r="CVP44" s="99"/>
      <c r="CVQ44" s="99"/>
      <c r="CVR44" s="99"/>
      <c r="CVS44" s="99"/>
      <c r="CVT44" s="99"/>
      <c r="CVU44" s="99"/>
      <c r="CVV44" s="99"/>
      <c r="CVW44" s="99"/>
      <c r="CVX44" s="99"/>
      <c r="CVY44" s="99"/>
      <c r="CVZ44" s="99"/>
      <c r="CWA44" s="99"/>
      <c r="CWB44" s="99"/>
      <c r="CWC44" s="99"/>
      <c r="CWD44" s="99"/>
      <c r="CWE44" s="99"/>
      <c r="CWF44" s="99"/>
      <c r="CWG44" s="99"/>
      <c r="CWH44" s="99"/>
      <c r="CWI44" s="99"/>
      <c r="CWJ44" s="99"/>
      <c r="CWK44" s="99"/>
      <c r="CWL44" s="99"/>
      <c r="CWM44" s="99"/>
      <c r="CWN44" s="99"/>
      <c r="CWO44" s="99"/>
      <c r="CWP44" s="99"/>
      <c r="CWQ44" s="99"/>
      <c r="CWR44" s="99"/>
      <c r="CWS44" s="99"/>
      <c r="CWT44" s="99"/>
      <c r="CWU44" s="99"/>
      <c r="CWV44" s="99"/>
      <c r="CWW44" s="99"/>
      <c r="CWX44" s="99"/>
      <c r="CWY44" s="99"/>
      <c r="CWZ44" s="99"/>
      <c r="CXA44" s="99"/>
      <c r="CXB44" s="99"/>
      <c r="CXC44" s="99"/>
      <c r="CXD44" s="99"/>
      <c r="CXE44" s="99"/>
      <c r="CXF44" s="99"/>
      <c r="CXG44" s="99"/>
      <c r="CXH44" s="99"/>
      <c r="CXI44" s="99"/>
      <c r="CXJ44" s="99"/>
      <c r="CXK44" s="99"/>
      <c r="CXL44" s="99"/>
      <c r="CXM44" s="99"/>
      <c r="CXN44" s="99"/>
      <c r="CXO44" s="99"/>
      <c r="CXP44" s="99"/>
      <c r="CXQ44" s="99"/>
      <c r="CXR44" s="99"/>
      <c r="CXS44" s="99"/>
      <c r="CXT44" s="99"/>
      <c r="CXU44" s="99"/>
      <c r="CXV44" s="99"/>
      <c r="CXW44" s="99"/>
      <c r="CXX44" s="99"/>
      <c r="CXY44" s="99"/>
      <c r="CXZ44" s="99"/>
      <c r="CYA44" s="99"/>
      <c r="CYB44" s="99"/>
      <c r="CYC44" s="99"/>
      <c r="CYD44" s="99"/>
      <c r="CYE44" s="99"/>
      <c r="CYF44" s="99"/>
      <c r="CYG44" s="99"/>
      <c r="CYH44" s="99"/>
      <c r="CYI44" s="99"/>
      <c r="CYJ44" s="99"/>
      <c r="CYK44" s="99"/>
      <c r="CYL44" s="99"/>
      <c r="CYM44" s="99"/>
      <c r="CYN44" s="99"/>
      <c r="CYO44" s="99"/>
      <c r="CYP44" s="99"/>
      <c r="CYQ44" s="99"/>
      <c r="CYR44" s="99"/>
      <c r="CYS44" s="99"/>
      <c r="CYT44" s="99"/>
      <c r="CYU44" s="99"/>
      <c r="CYV44" s="99"/>
      <c r="CYW44" s="99"/>
      <c r="CYX44" s="99"/>
      <c r="CYY44" s="99"/>
      <c r="CYZ44" s="99"/>
      <c r="CZA44" s="99"/>
      <c r="CZB44" s="99"/>
      <c r="CZC44" s="99"/>
      <c r="CZD44" s="99"/>
      <c r="CZE44" s="99"/>
      <c r="CZF44" s="99"/>
      <c r="CZG44" s="99"/>
      <c r="CZH44" s="99"/>
      <c r="CZI44" s="99"/>
      <c r="CZJ44" s="99"/>
      <c r="CZK44" s="99"/>
      <c r="CZL44" s="99"/>
      <c r="CZM44" s="99"/>
      <c r="CZN44" s="99"/>
      <c r="CZO44" s="99"/>
      <c r="CZP44" s="99"/>
      <c r="CZQ44" s="99"/>
      <c r="CZR44" s="99"/>
      <c r="CZS44" s="99"/>
      <c r="CZT44" s="99"/>
      <c r="CZU44" s="99"/>
      <c r="CZV44" s="99"/>
      <c r="CZW44" s="99"/>
      <c r="CZX44" s="99"/>
      <c r="CZY44" s="99"/>
      <c r="CZZ44" s="99"/>
      <c r="DAA44" s="99"/>
      <c r="DAB44" s="99"/>
      <c r="DAC44" s="99"/>
      <c r="DAD44" s="99"/>
      <c r="DAE44" s="99"/>
      <c r="DAF44" s="99"/>
      <c r="DAG44" s="99"/>
      <c r="DAH44" s="99"/>
      <c r="DAI44" s="99"/>
      <c r="DAJ44" s="99"/>
      <c r="DAK44" s="99"/>
      <c r="DAL44" s="99"/>
      <c r="DAM44" s="99"/>
      <c r="DAN44" s="99"/>
      <c r="DAO44" s="99"/>
      <c r="DAP44" s="99"/>
      <c r="DAQ44" s="99"/>
      <c r="DAR44" s="99"/>
      <c r="DAS44" s="99"/>
      <c r="DAT44" s="99"/>
      <c r="DAU44" s="99"/>
      <c r="DAV44" s="99"/>
      <c r="DAW44" s="99"/>
      <c r="DAX44" s="99"/>
      <c r="DAY44" s="99"/>
      <c r="DAZ44" s="99"/>
      <c r="DBA44" s="99"/>
      <c r="DBB44" s="99"/>
      <c r="DBC44" s="99"/>
      <c r="DBD44" s="99"/>
      <c r="DBE44" s="99"/>
      <c r="DBF44" s="99"/>
      <c r="DBG44" s="99"/>
      <c r="DBH44" s="99"/>
      <c r="DBI44" s="99"/>
      <c r="DBJ44" s="99"/>
      <c r="DBK44" s="99"/>
      <c r="DBL44" s="99"/>
      <c r="DBM44" s="99"/>
      <c r="DBN44" s="99"/>
      <c r="DBO44" s="99"/>
      <c r="DBP44" s="99"/>
      <c r="DBQ44" s="99"/>
      <c r="DBR44" s="99"/>
      <c r="DBS44" s="99"/>
      <c r="DBT44" s="99"/>
      <c r="DBU44" s="99"/>
      <c r="DBV44" s="99"/>
      <c r="DBW44" s="99"/>
      <c r="DBX44" s="99"/>
      <c r="DBY44" s="99"/>
      <c r="DBZ44" s="99"/>
      <c r="DCA44" s="99"/>
      <c r="DCB44" s="99"/>
      <c r="DCC44" s="99"/>
      <c r="DCD44" s="99"/>
      <c r="DCE44" s="99"/>
      <c r="DCF44" s="99"/>
      <c r="DCG44" s="99"/>
      <c r="DCH44" s="99"/>
      <c r="DCI44" s="99"/>
      <c r="DCJ44" s="99"/>
      <c r="DCK44" s="99"/>
      <c r="DCL44" s="99"/>
      <c r="DCM44" s="99"/>
      <c r="DCN44" s="99"/>
      <c r="DCO44" s="99"/>
      <c r="DCP44" s="99"/>
      <c r="DCQ44" s="99"/>
      <c r="DCR44" s="99"/>
      <c r="DCS44" s="99"/>
      <c r="DCT44" s="99"/>
      <c r="DCU44" s="99"/>
      <c r="DCV44" s="99"/>
      <c r="DCW44" s="99"/>
      <c r="DCX44" s="99"/>
      <c r="DCY44" s="99"/>
      <c r="DCZ44" s="99"/>
      <c r="DDA44" s="99"/>
      <c r="DDB44" s="99"/>
      <c r="DDC44" s="99"/>
      <c r="DDD44" s="99"/>
      <c r="DDE44" s="99"/>
      <c r="DDF44" s="99"/>
      <c r="DDG44" s="99"/>
      <c r="DDH44" s="99"/>
      <c r="DDI44" s="99"/>
      <c r="DDJ44" s="99"/>
      <c r="DDK44" s="99"/>
      <c r="DDL44" s="99"/>
      <c r="DDM44" s="99"/>
      <c r="DDN44" s="99"/>
      <c r="DDO44" s="99"/>
      <c r="DDP44" s="99"/>
      <c r="DDQ44" s="99"/>
      <c r="DDR44" s="99"/>
      <c r="DDS44" s="99"/>
      <c r="DDT44" s="99"/>
      <c r="DDU44" s="99"/>
      <c r="DDV44" s="99"/>
      <c r="DDW44" s="99"/>
      <c r="DDX44" s="99"/>
      <c r="DDY44" s="99"/>
      <c r="DDZ44" s="99"/>
      <c r="DEA44" s="99"/>
      <c r="DEB44" s="99"/>
      <c r="DEC44" s="99"/>
      <c r="DED44" s="99"/>
      <c r="DEE44" s="99"/>
      <c r="DEF44" s="99"/>
      <c r="DEG44" s="99"/>
      <c r="DEH44" s="99"/>
      <c r="DEI44" s="99"/>
      <c r="DEJ44" s="99"/>
      <c r="DEK44" s="99"/>
      <c r="DEL44" s="99"/>
      <c r="DEM44" s="99"/>
      <c r="DEN44" s="99"/>
      <c r="DEO44" s="99"/>
      <c r="DEP44" s="99"/>
      <c r="DEQ44" s="99"/>
      <c r="DER44" s="99"/>
      <c r="DES44" s="99"/>
      <c r="DET44" s="99"/>
      <c r="DEU44" s="99"/>
      <c r="DEV44" s="99"/>
      <c r="DEW44" s="99"/>
      <c r="DEX44" s="99"/>
      <c r="DEY44" s="99"/>
      <c r="DEZ44" s="99"/>
      <c r="DFA44" s="99"/>
      <c r="DFB44" s="99"/>
      <c r="DFC44" s="99"/>
      <c r="DFD44" s="99"/>
      <c r="DFE44" s="99"/>
      <c r="DFF44" s="99"/>
      <c r="DFG44" s="99"/>
      <c r="DFH44" s="99"/>
      <c r="DFI44" s="99"/>
      <c r="DFJ44" s="99"/>
      <c r="DFK44" s="99"/>
      <c r="DFL44" s="99"/>
      <c r="DFM44" s="99"/>
      <c r="DFN44" s="99"/>
      <c r="DFO44" s="99"/>
      <c r="DFP44" s="99"/>
      <c r="DFQ44" s="99"/>
      <c r="DFR44" s="99"/>
      <c r="DFS44" s="99"/>
      <c r="DFT44" s="99"/>
      <c r="DFU44" s="99"/>
      <c r="DFV44" s="99"/>
      <c r="DFW44" s="99"/>
      <c r="DFX44" s="99"/>
      <c r="DFY44" s="99"/>
      <c r="DFZ44" s="99"/>
      <c r="DGA44" s="99"/>
      <c r="DGB44" s="99"/>
      <c r="DGC44" s="99"/>
      <c r="DGD44" s="99"/>
      <c r="DGE44" s="99"/>
      <c r="DGF44" s="99"/>
      <c r="DGG44" s="99"/>
      <c r="DGH44" s="99"/>
      <c r="DGI44" s="99"/>
      <c r="DGJ44" s="99"/>
      <c r="DGK44" s="99"/>
      <c r="DGL44" s="99"/>
      <c r="DGM44" s="99"/>
      <c r="DGN44" s="99"/>
      <c r="DGO44" s="99"/>
      <c r="DGP44" s="99"/>
      <c r="DGQ44" s="99"/>
      <c r="DGR44" s="99"/>
      <c r="DGS44" s="99"/>
      <c r="DGT44" s="99"/>
      <c r="DGU44" s="99"/>
      <c r="DGV44" s="99"/>
      <c r="DGW44" s="99"/>
      <c r="DGX44" s="99"/>
      <c r="DGY44" s="99"/>
      <c r="DGZ44" s="99"/>
      <c r="DHA44" s="99"/>
      <c r="DHB44" s="99"/>
      <c r="DHC44" s="99"/>
      <c r="DHD44" s="99"/>
      <c r="DHE44" s="99"/>
      <c r="DHF44" s="99"/>
      <c r="DHG44" s="99"/>
      <c r="DHH44" s="99"/>
      <c r="DHI44" s="99"/>
      <c r="DHJ44" s="99"/>
      <c r="DHK44" s="99"/>
      <c r="DHL44" s="99"/>
      <c r="DHM44" s="99"/>
      <c r="DHN44" s="99"/>
      <c r="DHO44" s="99"/>
      <c r="DHP44" s="99"/>
      <c r="DHQ44" s="99"/>
      <c r="DHR44" s="99"/>
      <c r="DHS44" s="99"/>
      <c r="DHT44" s="99"/>
      <c r="DHU44" s="99"/>
      <c r="DHV44" s="99"/>
      <c r="DHW44" s="99"/>
      <c r="DHX44" s="99"/>
      <c r="DHY44" s="99"/>
      <c r="DHZ44" s="99"/>
      <c r="DIA44" s="99"/>
      <c r="DIB44" s="99"/>
      <c r="DIC44" s="99"/>
      <c r="DID44" s="99"/>
      <c r="DIE44" s="99"/>
      <c r="DIF44" s="99"/>
      <c r="DIG44" s="99"/>
      <c r="DIH44" s="99"/>
      <c r="DII44" s="99"/>
      <c r="DIJ44" s="99"/>
      <c r="DIK44" s="99"/>
      <c r="DIL44" s="99"/>
      <c r="DIM44" s="99"/>
      <c r="DIN44" s="99"/>
      <c r="DIO44" s="99"/>
      <c r="DIP44" s="99"/>
      <c r="DIQ44" s="99"/>
      <c r="DIR44" s="99"/>
      <c r="DIS44" s="99"/>
      <c r="DIT44" s="99"/>
      <c r="DIU44" s="99"/>
      <c r="DIV44" s="99"/>
      <c r="DIW44" s="99"/>
      <c r="DIX44" s="99"/>
      <c r="DIY44" s="99"/>
      <c r="DIZ44" s="99"/>
      <c r="DJA44" s="99"/>
      <c r="DJB44" s="99"/>
      <c r="DJC44" s="99"/>
      <c r="DJD44" s="99"/>
      <c r="DJE44" s="99"/>
      <c r="DJF44" s="99"/>
      <c r="DJG44" s="99"/>
      <c r="DJH44" s="99"/>
      <c r="DJI44" s="99"/>
      <c r="DJJ44" s="99"/>
      <c r="DJK44" s="99"/>
      <c r="DJL44" s="99"/>
      <c r="DJM44" s="99"/>
      <c r="DJN44" s="99"/>
      <c r="DJO44" s="99"/>
      <c r="DJP44" s="99"/>
      <c r="DJQ44" s="99"/>
      <c r="DJR44" s="99"/>
      <c r="DJS44" s="99"/>
      <c r="DJT44" s="99"/>
      <c r="DJU44" s="99"/>
      <c r="DJV44" s="99"/>
      <c r="DJW44" s="99"/>
      <c r="DJX44" s="99"/>
      <c r="DJY44" s="99"/>
      <c r="DJZ44" s="99"/>
      <c r="DKA44" s="99"/>
      <c r="DKB44" s="99"/>
      <c r="DKC44" s="99"/>
      <c r="DKD44" s="99"/>
      <c r="DKE44" s="99"/>
      <c r="DKF44" s="99"/>
      <c r="DKG44" s="99"/>
      <c r="DKH44" s="99"/>
      <c r="DKI44" s="99"/>
      <c r="DKJ44" s="99"/>
      <c r="DKK44" s="99"/>
      <c r="DKL44" s="99"/>
      <c r="DKM44" s="99"/>
      <c r="DKN44" s="99"/>
      <c r="DKO44" s="99"/>
      <c r="DKP44" s="99"/>
      <c r="DKQ44" s="99"/>
      <c r="DKR44" s="99"/>
      <c r="DKS44" s="99"/>
      <c r="DKT44" s="99"/>
      <c r="DKU44" s="99"/>
      <c r="DKV44" s="99"/>
      <c r="DKW44" s="99"/>
      <c r="DKX44" s="99"/>
      <c r="DKY44" s="99"/>
      <c r="DKZ44" s="99"/>
      <c r="DLA44" s="99"/>
      <c r="DLB44" s="99"/>
      <c r="DLC44" s="99"/>
      <c r="DLD44" s="99"/>
      <c r="DLE44" s="99"/>
      <c r="DLF44" s="99"/>
      <c r="DLG44" s="99"/>
      <c r="DLH44" s="99"/>
      <c r="DLI44" s="99"/>
      <c r="DLJ44" s="99"/>
      <c r="DLK44" s="99"/>
      <c r="DLL44" s="99"/>
      <c r="DLM44" s="99"/>
      <c r="DLN44" s="99"/>
      <c r="DLO44" s="99"/>
      <c r="DLP44" s="99"/>
      <c r="DLQ44" s="99"/>
      <c r="DLR44" s="99"/>
      <c r="DLS44" s="99"/>
      <c r="DLT44" s="99"/>
      <c r="DLU44" s="99"/>
      <c r="DLV44" s="99"/>
      <c r="DLW44" s="99"/>
      <c r="DLX44" s="99"/>
      <c r="DLY44" s="99"/>
      <c r="DLZ44" s="99"/>
      <c r="DMA44" s="99"/>
      <c r="DMB44" s="99"/>
      <c r="DMC44" s="99"/>
      <c r="DMD44" s="99"/>
      <c r="DME44" s="99"/>
      <c r="DMF44" s="99"/>
      <c r="DMG44" s="99"/>
      <c r="DMH44" s="99"/>
      <c r="DMI44" s="99"/>
      <c r="DMJ44" s="99"/>
      <c r="DMK44" s="99"/>
      <c r="DML44" s="99"/>
      <c r="DMM44" s="99"/>
      <c r="DMN44" s="99"/>
      <c r="DMO44" s="99"/>
      <c r="DMP44" s="99"/>
      <c r="DMQ44" s="99"/>
      <c r="DMR44" s="99"/>
      <c r="DMS44" s="99"/>
      <c r="DMT44" s="99"/>
      <c r="DMU44" s="99"/>
      <c r="DMV44" s="99"/>
      <c r="DMW44" s="99"/>
      <c r="DMX44" s="99"/>
      <c r="DMY44" s="99"/>
      <c r="DMZ44" s="99"/>
      <c r="DNA44" s="99"/>
      <c r="DNB44" s="99"/>
      <c r="DNC44" s="99"/>
      <c r="DND44" s="99"/>
      <c r="DNE44" s="99"/>
      <c r="DNF44" s="99"/>
      <c r="DNG44" s="99"/>
      <c r="DNH44" s="99"/>
      <c r="DNI44" s="99"/>
      <c r="DNJ44" s="99"/>
      <c r="DNK44" s="99"/>
      <c r="DNL44" s="99"/>
      <c r="DNM44" s="99"/>
      <c r="DNN44" s="99"/>
      <c r="DNO44" s="99"/>
      <c r="DNP44" s="99"/>
      <c r="DNQ44" s="99"/>
      <c r="DNR44" s="99"/>
      <c r="DNS44" s="99"/>
      <c r="DNT44" s="99"/>
      <c r="DNU44" s="99"/>
      <c r="DNV44" s="99"/>
      <c r="DNW44" s="99"/>
      <c r="DNX44" s="99"/>
      <c r="DNY44" s="99"/>
      <c r="DNZ44" s="99"/>
      <c r="DOA44" s="99"/>
      <c r="DOB44" s="99"/>
      <c r="DOC44" s="99"/>
      <c r="DOD44" s="99"/>
      <c r="DOE44" s="99"/>
      <c r="DOF44" s="99"/>
      <c r="DOG44" s="99"/>
      <c r="DOH44" s="99"/>
      <c r="DOI44" s="99"/>
      <c r="DOJ44" s="99"/>
      <c r="DOK44" s="99"/>
      <c r="DOL44" s="99"/>
      <c r="DOM44" s="99"/>
      <c r="DON44" s="99"/>
      <c r="DOO44" s="99"/>
      <c r="DOP44" s="99"/>
      <c r="DOQ44" s="99"/>
      <c r="DOR44" s="99"/>
      <c r="DOS44" s="99"/>
      <c r="DOT44" s="99"/>
      <c r="DOU44" s="99"/>
      <c r="DOV44" s="99"/>
      <c r="DOW44" s="99"/>
      <c r="DOX44" s="99"/>
      <c r="DOY44" s="99"/>
      <c r="DOZ44" s="99"/>
      <c r="DPA44" s="99"/>
      <c r="DPB44" s="99"/>
      <c r="DPC44" s="99"/>
      <c r="DPD44" s="99"/>
      <c r="DPE44" s="99"/>
      <c r="DPF44" s="99"/>
      <c r="DPG44" s="99"/>
      <c r="DPH44" s="99"/>
      <c r="DPI44" s="99"/>
      <c r="DPJ44" s="99"/>
      <c r="DPK44" s="99"/>
      <c r="DPL44" s="99"/>
      <c r="DPM44" s="99"/>
      <c r="DPN44" s="99"/>
      <c r="DPO44" s="99"/>
      <c r="DPP44" s="99"/>
      <c r="DPQ44" s="99"/>
      <c r="DPR44" s="99"/>
      <c r="DPS44" s="99"/>
      <c r="DPT44" s="99"/>
      <c r="DPU44" s="99"/>
      <c r="DPV44" s="99"/>
      <c r="DPW44" s="99"/>
      <c r="DPX44" s="99"/>
      <c r="DPY44" s="99"/>
      <c r="DPZ44" s="99"/>
      <c r="DQA44" s="99"/>
      <c r="DQB44" s="99"/>
      <c r="DQC44" s="99"/>
      <c r="DQD44" s="99"/>
      <c r="DQE44" s="99"/>
      <c r="DQF44" s="99"/>
      <c r="DQG44" s="99"/>
      <c r="DQH44" s="99"/>
      <c r="DQI44" s="99"/>
      <c r="DQJ44" s="99"/>
      <c r="DQK44" s="99"/>
      <c r="DQL44" s="99"/>
      <c r="DQM44" s="99"/>
      <c r="DQN44" s="99"/>
      <c r="DQO44" s="99"/>
      <c r="DQP44" s="99"/>
      <c r="DQQ44" s="99"/>
      <c r="DQR44" s="99"/>
      <c r="DQS44" s="99"/>
      <c r="DQT44" s="99"/>
      <c r="DQU44" s="99"/>
      <c r="DQV44" s="99"/>
      <c r="DQW44" s="99"/>
      <c r="DQX44" s="99"/>
      <c r="DQY44" s="99"/>
      <c r="DQZ44" s="99"/>
      <c r="DRA44" s="99"/>
      <c r="DRB44" s="99"/>
      <c r="DRC44" s="99"/>
      <c r="DRD44" s="99"/>
      <c r="DRE44" s="99"/>
      <c r="DRF44" s="99"/>
      <c r="DRG44" s="99"/>
      <c r="DRH44" s="99"/>
      <c r="DRI44" s="99"/>
      <c r="DRJ44" s="99"/>
      <c r="DRK44" s="99"/>
      <c r="DRL44" s="99"/>
      <c r="DRM44" s="99"/>
      <c r="DRN44" s="99"/>
      <c r="DRO44" s="99"/>
      <c r="DRP44" s="99"/>
      <c r="DRQ44" s="99"/>
      <c r="DRR44" s="99"/>
      <c r="DRS44" s="99"/>
      <c r="DRT44" s="99"/>
      <c r="DRU44" s="99"/>
      <c r="DRV44" s="99"/>
      <c r="DRW44" s="99"/>
      <c r="DRX44" s="99"/>
      <c r="DRY44" s="99"/>
      <c r="DRZ44" s="99"/>
      <c r="DSA44" s="99"/>
      <c r="DSB44" s="99"/>
      <c r="DSC44" s="99"/>
      <c r="DSD44" s="99"/>
      <c r="DSE44" s="99"/>
      <c r="DSF44" s="99"/>
      <c r="DSG44" s="99"/>
      <c r="DSH44" s="99"/>
      <c r="DSI44" s="99"/>
      <c r="DSJ44" s="99"/>
      <c r="DSK44" s="99"/>
      <c r="DSL44" s="99"/>
      <c r="DSM44" s="99"/>
      <c r="DSN44" s="99"/>
      <c r="DSO44" s="99"/>
      <c r="DSP44" s="99"/>
      <c r="DSQ44" s="99"/>
      <c r="DSR44" s="99"/>
      <c r="DSS44" s="99"/>
      <c r="DST44" s="99"/>
      <c r="DSU44" s="99"/>
      <c r="DSV44" s="99"/>
      <c r="DSW44" s="99"/>
      <c r="DSX44" s="99"/>
      <c r="DSY44" s="99"/>
      <c r="DSZ44" s="99"/>
      <c r="DTA44" s="99"/>
      <c r="DTB44" s="99"/>
      <c r="DTC44" s="99"/>
      <c r="DTD44" s="99"/>
      <c r="DTE44" s="99"/>
      <c r="DTF44" s="99"/>
      <c r="DTG44" s="99"/>
      <c r="DTH44" s="99"/>
      <c r="DTI44" s="99"/>
      <c r="DTJ44" s="99"/>
      <c r="DTK44" s="99"/>
      <c r="DTL44" s="99"/>
      <c r="DTM44" s="99"/>
      <c r="DTN44" s="99"/>
      <c r="DTO44" s="99"/>
      <c r="DTP44" s="99"/>
      <c r="DTQ44" s="99"/>
      <c r="DTR44" s="99"/>
      <c r="DTS44" s="99"/>
      <c r="DTT44" s="99"/>
      <c r="DTU44" s="99"/>
      <c r="DTV44" s="99"/>
      <c r="DTW44" s="99"/>
      <c r="DTX44" s="99"/>
      <c r="DTY44" s="99"/>
      <c r="DTZ44" s="99"/>
      <c r="DUA44" s="99"/>
      <c r="DUB44" s="99"/>
      <c r="DUC44" s="99"/>
      <c r="DUD44" s="99"/>
      <c r="DUE44" s="99"/>
      <c r="DUF44" s="99"/>
      <c r="DUG44" s="99"/>
      <c r="DUH44" s="99"/>
      <c r="DUI44" s="99"/>
      <c r="DUJ44" s="99"/>
      <c r="DUK44" s="99"/>
      <c r="DUL44" s="99"/>
      <c r="DUM44" s="99"/>
      <c r="DUN44" s="99"/>
      <c r="DUO44" s="99"/>
      <c r="DUP44" s="99"/>
      <c r="DUQ44" s="99"/>
      <c r="DUR44" s="99"/>
      <c r="DUS44" s="99"/>
      <c r="DUT44" s="99"/>
      <c r="DUU44" s="99"/>
      <c r="DUV44" s="99"/>
      <c r="DUW44" s="99"/>
      <c r="DUX44" s="99"/>
      <c r="DUY44" s="99"/>
      <c r="DUZ44" s="99"/>
      <c r="DVA44" s="99"/>
      <c r="DVB44" s="99"/>
      <c r="DVC44" s="99"/>
      <c r="DVD44" s="99"/>
      <c r="DVE44" s="99"/>
      <c r="DVF44" s="99"/>
      <c r="DVG44" s="99"/>
      <c r="DVH44" s="99"/>
      <c r="DVI44" s="99"/>
      <c r="DVJ44" s="99"/>
      <c r="DVK44" s="99"/>
      <c r="DVL44" s="99"/>
      <c r="DVM44" s="99"/>
      <c r="DVN44" s="99"/>
      <c r="DVO44" s="99"/>
      <c r="DVP44" s="99"/>
      <c r="DVQ44" s="99"/>
      <c r="DVR44" s="99"/>
      <c r="DVS44" s="99"/>
      <c r="DVT44" s="99"/>
      <c r="DVU44" s="99"/>
      <c r="DVV44" s="99"/>
      <c r="DVW44" s="99"/>
      <c r="DVX44" s="99"/>
      <c r="DVY44" s="99"/>
      <c r="DVZ44" s="99"/>
      <c r="DWA44" s="99"/>
      <c r="DWB44" s="99"/>
      <c r="DWC44" s="99"/>
      <c r="DWD44" s="99"/>
      <c r="DWE44" s="99"/>
      <c r="DWF44" s="99"/>
      <c r="DWG44" s="99"/>
      <c r="DWH44" s="99"/>
      <c r="DWI44" s="99"/>
      <c r="DWJ44" s="99"/>
      <c r="DWK44" s="99"/>
      <c r="DWL44" s="99"/>
      <c r="DWM44" s="99"/>
      <c r="DWN44" s="99"/>
      <c r="DWO44" s="99"/>
      <c r="DWP44" s="99"/>
      <c r="DWQ44" s="99"/>
      <c r="DWR44" s="99"/>
      <c r="DWS44" s="99"/>
      <c r="DWT44" s="99"/>
      <c r="DWU44" s="99"/>
      <c r="DWV44" s="99"/>
      <c r="DWW44" s="99"/>
      <c r="DWX44" s="99"/>
      <c r="DWY44" s="99"/>
      <c r="DWZ44" s="99"/>
      <c r="DXA44" s="99"/>
      <c r="DXB44" s="99"/>
      <c r="DXC44" s="99"/>
      <c r="DXD44" s="99"/>
      <c r="DXE44" s="99"/>
      <c r="DXF44" s="99"/>
      <c r="DXG44" s="99"/>
      <c r="DXH44" s="99"/>
      <c r="DXI44" s="99"/>
      <c r="DXJ44" s="99"/>
      <c r="DXK44" s="99"/>
      <c r="DXL44" s="99"/>
      <c r="DXM44" s="99"/>
      <c r="DXN44" s="99"/>
      <c r="DXO44" s="99"/>
      <c r="DXP44" s="99"/>
      <c r="DXQ44" s="99"/>
      <c r="DXR44" s="99"/>
      <c r="DXS44" s="99"/>
      <c r="DXT44" s="99"/>
      <c r="DXU44" s="99"/>
      <c r="DXV44" s="99"/>
      <c r="DXW44" s="99"/>
      <c r="DXX44" s="99"/>
      <c r="DXY44" s="99"/>
      <c r="DXZ44" s="99"/>
      <c r="DYA44" s="99"/>
      <c r="DYB44" s="99"/>
      <c r="DYC44" s="99"/>
      <c r="DYD44" s="99"/>
      <c r="DYE44" s="99"/>
      <c r="DYF44" s="99"/>
      <c r="DYG44" s="99"/>
      <c r="DYH44" s="99"/>
      <c r="DYI44" s="99"/>
      <c r="DYJ44" s="99"/>
      <c r="DYK44" s="99"/>
      <c r="DYL44" s="99"/>
      <c r="DYM44" s="99"/>
      <c r="DYN44" s="99"/>
      <c r="DYO44" s="99"/>
      <c r="DYP44" s="99"/>
      <c r="DYQ44" s="99"/>
      <c r="DYR44" s="99"/>
      <c r="DYS44" s="99"/>
      <c r="DYT44" s="99"/>
      <c r="DYU44" s="99"/>
      <c r="DYV44" s="99"/>
      <c r="DYW44" s="99"/>
      <c r="DYX44" s="99"/>
      <c r="DYY44" s="99"/>
      <c r="DYZ44" s="99"/>
      <c r="DZA44" s="99"/>
      <c r="DZB44" s="99"/>
      <c r="DZC44" s="99"/>
      <c r="DZD44" s="99"/>
      <c r="DZE44" s="99"/>
      <c r="DZF44" s="99"/>
      <c r="DZG44" s="99"/>
      <c r="DZH44" s="99"/>
      <c r="DZI44" s="99"/>
      <c r="DZJ44" s="99"/>
      <c r="DZK44" s="99"/>
      <c r="DZL44" s="99"/>
      <c r="DZM44" s="99"/>
      <c r="DZN44" s="99"/>
      <c r="DZO44" s="99"/>
      <c r="DZP44" s="99"/>
      <c r="DZQ44" s="99"/>
      <c r="DZR44" s="99"/>
      <c r="DZS44" s="99"/>
      <c r="DZT44" s="99"/>
      <c r="DZU44" s="99"/>
      <c r="DZV44" s="99"/>
      <c r="DZW44" s="99"/>
      <c r="DZX44" s="99"/>
      <c r="DZY44" s="99"/>
      <c r="DZZ44" s="99"/>
      <c r="EAA44" s="99"/>
      <c r="EAB44" s="99"/>
      <c r="EAC44" s="99"/>
      <c r="EAD44" s="99"/>
      <c r="EAE44" s="99"/>
      <c r="EAF44" s="99"/>
      <c r="EAG44" s="99"/>
      <c r="EAH44" s="99"/>
      <c r="EAI44" s="99"/>
      <c r="EAJ44" s="99"/>
      <c r="EAK44" s="99"/>
      <c r="EAL44" s="99"/>
      <c r="EAM44" s="99"/>
      <c r="EAN44" s="99"/>
      <c r="EAO44" s="99"/>
      <c r="EAP44" s="99"/>
      <c r="EAQ44" s="99"/>
      <c r="EAR44" s="99"/>
      <c r="EAS44" s="99"/>
      <c r="EAT44" s="99"/>
      <c r="EAU44" s="99"/>
      <c r="EAV44" s="99"/>
      <c r="EAW44" s="99"/>
      <c r="EAX44" s="99"/>
      <c r="EAY44" s="99"/>
      <c r="EAZ44" s="99"/>
      <c r="EBA44" s="99"/>
      <c r="EBB44" s="99"/>
      <c r="EBC44" s="99"/>
      <c r="EBD44" s="99"/>
      <c r="EBE44" s="99"/>
      <c r="EBF44" s="99"/>
      <c r="EBG44" s="99"/>
      <c r="EBH44" s="99"/>
      <c r="EBI44" s="99"/>
      <c r="EBJ44" s="99"/>
      <c r="EBK44" s="99"/>
      <c r="EBL44" s="99"/>
      <c r="EBM44" s="99"/>
      <c r="EBN44" s="99"/>
      <c r="EBO44" s="99"/>
      <c r="EBP44" s="99"/>
      <c r="EBQ44" s="99"/>
      <c r="EBR44" s="99"/>
      <c r="EBS44" s="99"/>
      <c r="EBT44" s="99"/>
      <c r="EBU44" s="99"/>
      <c r="EBV44" s="99"/>
      <c r="EBW44" s="99"/>
      <c r="EBX44" s="99"/>
      <c r="EBY44" s="99"/>
      <c r="EBZ44" s="99"/>
      <c r="ECA44" s="99"/>
      <c r="ECB44" s="99"/>
      <c r="ECC44" s="99"/>
      <c r="ECD44" s="99"/>
      <c r="ECE44" s="99"/>
      <c r="ECF44" s="99"/>
      <c r="ECG44" s="99"/>
      <c r="ECH44" s="99"/>
      <c r="ECI44" s="99"/>
      <c r="ECJ44" s="99"/>
      <c r="ECK44" s="99"/>
      <c r="ECL44" s="99"/>
      <c r="ECM44" s="99"/>
      <c r="ECN44" s="99"/>
      <c r="ECO44" s="99"/>
      <c r="ECP44" s="99"/>
      <c r="ECQ44" s="99"/>
      <c r="ECR44" s="99"/>
      <c r="ECS44" s="99"/>
      <c r="ECT44" s="99"/>
      <c r="ECU44" s="99"/>
      <c r="ECV44" s="99"/>
      <c r="ECW44" s="99"/>
      <c r="ECX44" s="99"/>
      <c r="ECY44" s="99"/>
      <c r="ECZ44" s="99"/>
      <c r="EDA44" s="99"/>
      <c r="EDB44" s="99"/>
      <c r="EDC44" s="99"/>
      <c r="EDD44" s="99"/>
      <c r="EDE44" s="99"/>
      <c r="EDF44" s="99"/>
      <c r="EDG44" s="99"/>
      <c r="EDH44" s="99"/>
      <c r="EDI44" s="99"/>
      <c r="EDJ44" s="99"/>
      <c r="EDK44" s="99"/>
      <c r="EDL44" s="99"/>
      <c r="EDM44" s="99"/>
      <c r="EDN44" s="99"/>
      <c r="EDO44" s="99"/>
      <c r="EDP44" s="99"/>
      <c r="EDQ44" s="99"/>
      <c r="EDR44" s="99"/>
      <c r="EDS44" s="99"/>
      <c r="EDT44" s="99"/>
      <c r="EDU44" s="99"/>
      <c r="EDV44" s="99"/>
      <c r="EDW44" s="99"/>
      <c r="EDX44" s="99"/>
      <c r="EDY44" s="99"/>
      <c r="EDZ44" s="99"/>
      <c r="EEA44" s="99"/>
      <c r="EEB44" s="99"/>
      <c r="EEC44" s="99"/>
      <c r="EED44" s="99"/>
      <c r="EEE44" s="99"/>
      <c r="EEF44" s="99"/>
      <c r="EEG44" s="99"/>
      <c r="EEH44" s="99"/>
      <c r="EEI44" s="99"/>
      <c r="EEJ44" s="99"/>
      <c r="EEK44" s="99"/>
      <c r="EEL44" s="99"/>
      <c r="EEM44" s="99"/>
      <c r="EEN44" s="99"/>
      <c r="EEO44" s="99"/>
      <c r="EEP44" s="99"/>
      <c r="EEQ44" s="99"/>
      <c r="EER44" s="99"/>
      <c r="EES44" s="99"/>
      <c r="EET44" s="99"/>
      <c r="EEU44" s="99"/>
      <c r="EEV44" s="99"/>
      <c r="EEW44" s="99"/>
      <c r="EEX44" s="99"/>
      <c r="EEY44" s="99"/>
      <c r="EEZ44" s="99"/>
      <c r="EFA44" s="99"/>
      <c r="EFB44" s="99"/>
      <c r="EFC44" s="99"/>
      <c r="EFD44" s="99"/>
      <c r="EFE44" s="99"/>
      <c r="EFF44" s="99"/>
      <c r="EFG44" s="99"/>
      <c r="EFH44" s="99"/>
      <c r="EFI44" s="99"/>
      <c r="EFJ44" s="99"/>
      <c r="EFK44" s="99"/>
      <c r="EFL44" s="99"/>
      <c r="EFM44" s="99"/>
      <c r="EFN44" s="99"/>
      <c r="EFO44" s="99"/>
      <c r="EFP44" s="99"/>
      <c r="EFQ44" s="99"/>
      <c r="EFR44" s="99"/>
      <c r="EFS44" s="99"/>
      <c r="EFT44" s="99"/>
      <c r="EFU44" s="99"/>
      <c r="EFV44" s="99"/>
      <c r="EFW44" s="99"/>
      <c r="EFX44" s="99"/>
      <c r="EFY44" s="99"/>
      <c r="EFZ44" s="99"/>
      <c r="EGA44" s="99"/>
      <c r="EGB44" s="99"/>
      <c r="EGC44" s="99"/>
      <c r="EGD44" s="99"/>
      <c r="EGE44" s="99"/>
      <c r="EGF44" s="99"/>
      <c r="EGG44" s="99"/>
      <c r="EGH44" s="99"/>
      <c r="EGI44" s="99"/>
      <c r="EGJ44" s="99"/>
      <c r="EGK44" s="99"/>
      <c r="EGL44" s="99"/>
      <c r="EGM44" s="99"/>
      <c r="EGN44" s="99"/>
      <c r="EGO44" s="99"/>
      <c r="EGP44" s="99"/>
      <c r="EGQ44" s="99"/>
      <c r="EGR44" s="99"/>
      <c r="EGS44" s="99"/>
      <c r="EGT44" s="99"/>
      <c r="EGU44" s="99"/>
      <c r="EGV44" s="99"/>
      <c r="EGW44" s="99"/>
      <c r="EGX44" s="99"/>
      <c r="EGY44" s="99"/>
      <c r="EGZ44" s="99"/>
      <c r="EHA44" s="99"/>
      <c r="EHB44" s="99"/>
      <c r="EHC44" s="99"/>
      <c r="EHD44" s="99"/>
      <c r="EHE44" s="99"/>
      <c r="EHF44" s="99"/>
      <c r="EHG44" s="99"/>
      <c r="EHH44" s="99"/>
      <c r="EHI44" s="99"/>
      <c r="EHJ44" s="99"/>
      <c r="EHK44" s="99"/>
      <c r="EHL44" s="99"/>
      <c r="EHM44" s="99"/>
      <c r="EHN44" s="99"/>
      <c r="EHO44" s="99"/>
      <c r="EHP44" s="99"/>
      <c r="EHQ44" s="99"/>
      <c r="EHR44" s="99"/>
      <c r="EHS44" s="99"/>
      <c r="EHT44" s="99"/>
      <c r="EHU44" s="99"/>
      <c r="EHV44" s="99"/>
      <c r="EHW44" s="99"/>
      <c r="EHX44" s="99"/>
      <c r="EHY44" s="99"/>
      <c r="EHZ44" s="99"/>
      <c r="EIA44" s="99"/>
      <c r="EIB44" s="99"/>
      <c r="EIC44" s="99"/>
      <c r="EID44" s="99"/>
      <c r="EIE44" s="99"/>
      <c r="EIF44" s="99"/>
      <c r="EIG44" s="99"/>
      <c r="EIH44" s="99"/>
      <c r="EII44" s="99"/>
      <c r="EIJ44" s="99"/>
      <c r="EIK44" s="99"/>
      <c r="EIL44" s="99"/>
      <c r="EIM44" s="99"/>
      <c r="EIN44" s="99"/>
      <c r="EIO44" s="99"/>
      <c r="EIP44" s="99"/>
      <c r="EIQ44" s="99"/>
      <c r="EIR44" s="99"/>
      <c r="EIS44" s="99"/>
      <c r="EIT44" s="99"/>
      <c r="EIU44" s="99"/>
      <c r="EIV44" s="99"/>
      <c r="EIW44" s="99"/>
      <c r="EIX44" s="99"/>
      <c r="EIY44" s="99"/>
      <c r="EIZ44" s="99"/>
      <c r="EJA44" s="99"/>
      <c r="EJB44" s="99"/>
      <c r="EJC44" s="99"/>
      <c r="EJD44" s="99"/>
      <c r="EJE44" s="99"/>
      <c r="EJF44" s="99"/>
      <c r="EJG44" s="99"/>
      <c r="EJH44" s="99"/>
      <c r="EJI44" s="99"/>
      <c r="EJJ44" s="99"/>
      <c r="EJK44" s="99"/>
      <c r="EJL44" s="99"/>
      <c r="EJM44" s="99"/>
      <c r="EJN44" s="99"/>
      <c r="EJO44" s="99"/>
      <c r="EJP44" s="99"/>
      <c r="EJQ44" s="99"/>
      <c r="EJR44" s="99"/>
      <c r="EJS44" s="99"/>
      <c r="EJT44" s="99"/>
      <c r="EJU44" s="99"/>
      <c r="EJV44" s="99"/>
      <c r="EJW44" s="99"/>
      <c r="EJX44" s="99"/>
      <c r="EJY44" s="99"/>
      <c r="EJZ44" s="99"/>
      <c r="EKA44" s="99"/>
      <c r="EKB44" s="99"/>
      <c r="EKC44" s="99"/>
      <c r="EKD44" s="99"/>
      <c r="EKE44" s="99"/>
      <c r="EKF44" s="99"/>
      <c r="EKG44" s="99"/>
      <c r="EKH44" s="99"/>
      <c r="EKI44" s="99"/>
      <c r="EKJ44" s="99"/>
      <c r="EKK44" s="99"/>
      <c r="EKL44" s="99"/>
      <c r="EKM44" s="99"/>
      <c r="EKN44" s="99"/>
      <c r="EKO44" s="99"/>
      <c r="EKP44" s="99"/>
      <c r="EKQ44" s="99"/>
      <c r="EKR44" s="99"/>
      <c r="EKS44" s="99"/>
      <c r="EKT44" s="99"/>
      <c r="EKU44" s="99"/>
      <c r="EKV44" s="99"/>
      <c r="EKW44" s="99"/>
      <c r="EKX44" s="99"/>
      <c r="EKY44" s="99"/>
      <c r="EKZ44" s="99"/>
      <c r="ELA44" s="99"/>
      <c r="ELB44" s="99"/>
      <c r="ELC44" s="99"/>
      <c r="ELD44" s="99"/>
      <c r="ELE44" s="99"/>
      <c r="ELF44" s="99"/>
      <c r="ELG44" s="99"/>
      <c r="ELH44" s="99"/>
      <c r="ELI44" s="99"/>
      <c r="ELJ44" s="99"/>
      <c r="ELK44" s="99"/>
      <c r="ELL44" s="99"/>
      <c r="ELM44" s="99"/>
      <c r="ELN44" s="99"/>
      <c r="ELO44" s="99"/>
      <c r="ELP44" s="99"/>
      <c r="ELQ44" s="99"/>
      <c r="ELR44" s="99"/>
      <c r="ELS44" s="99"/>
      <c r="ELT44" s="99"/>
      <c r="ELU44" s="99"/>
      <c r="ELV44" s="99"/>
      <c r="ELW44" s="99"/>
      <c r="ELX44" s="99"/>
      <c r="ELY44" s="99"/>
      <c r="ELZ44" s="99"/>
      <c r="EMA44" s="99"/>
      <c r="EMB44" s="99"/>
      <c r="EMC44" s="99"/>
      <c r="EMD44" s="99"/>
      <c r="EME44" s="99"/>
      <c r="EMF44" s="99"/>
      <c r="EMG44" s="99"/>
      <c r="EMH44" s="99"/>
      <c r="EMI44" s="99"/>
      <c r="EMJ44" s="99"/>
      <c r="EMK44" s="99"/>
      <c r="EML44" s="99"/>
      <c r="EMM44" s="99"/>
      <c r="EMN44" s="99"/>
      <c r="EMO44" s="99"/>
      <c r="EMP44" s="99"/>
      <c r="EMQ44" s="99"/>
      <c r="EMR44" s="99"/>
      <c r="EMS44" s="99"/>
      <c r="EMT44" s="99"/>
      <c r="EMU44" s="99"/>
      <c r="EMV44" s="99"/>
      <c r="EMW44" s="99"/>
      <c r="EMX44" s="99"/>
      <c r="EMY44" s="99"/>
      <c r="EMZ44" s="99"/>
      <c r="ENA44" s="99"/>
      <c r="ENB44" s="99"/>
      <c r="ENC44" s="99"/>
      <c r="END44" s="99"/>
      <c r="ENE44" s="99"/>
      <c r="ENF44" s="99"/>
      <c r="ENG44" s="99"/>
      <c r="ENH44" s="99"/>
      <c r="ENI44" s="99"/>
      <c r="ENJ44" s="99"/>
      <c r="ENK44" s="99"/>
      <c r="ENL44" s="99"/>
      <c r="ENM44" s="99"/>
      <c r="ENN44" s="99"/>
      <c r="ENO44" s="99"/>
      <c r="ENP44" s="99"/>
      <c r="ENQ44" s="99"/>
      <c r="ENR44" s="99"/>
      <c r="ENS44" s="99"/>
      <c r="ENT44" s="99"/>
      <c r="ENU44" s="99"/>
      <c r="ENV44" s="99"/>
      <c r="ENW44" s="99"/>
      <c r="ENX44" s="99"/>
      <c r="ENY44" s="99"/>
      <c r="ENZ44" s="99"/>
      <c r="EOA44" s="99"/>
      <c r="EOB44" s="99"/>
      <c r="EOC44" s="99"/>
      <c r="EOD44" s="99"/>
      <c r="EOE44" s="99"/>
      <c r="EOF44" s="99"/>
      <c r="EOG44" s="99"/>
      <c r="EOH44" s="99"/>
      <c r="EOI44" s="99"/>
      <c r="EOJ44" s="99"/>
      <c r="EOK44" s="99"/>
      <c r="EOL44" s="99"/>
      <c r="EOM44" s="99"/>
      <c r="EON44" s="99"/>
      <c r="EOO44" s="99"/>
      <c r="EOP44" s="99"/>
      <c r="EOQ44" s="99"/>
      <c r="EOR44" s="99"/>
      <c r="EOS44" s="99"/>
      <c r="EOT44" s="99"/>
      <c r="EOU44" s="99"/>
      <c r="EOV44" s="99"/>
      <c r="EOW44" s="99"/>
      <c r="EOX44" s="99"/>
      <c r="EOY44" s="99"/>
      <c r="EOZ44" s="99"/>
      <c r="EPA44" s="99"/>
      <c r="EPB44" s="99"/>
      <c r="EPC44" s="99"/>
      <c r="EPD44" s="99"/>
      <c r="EPE44" s="99"/>
      <c r="EPF44" s="99"/>
      <c r="EPG44" s="99"/>
      <c r="EPH44" s="99"/>
      <c r="EPI44" s="99"/>
      <c r="EPJ44" s="99"/>
      <c r="EPK44" s="99"/>
      <c r="EPL44" s="99"/>
      <c r="EPM44" s="99"/>
      <c r="EPN44" s="99"/>
      <c r="EPO44" s="99"/>
      <c r="EPP44" s="99"/>
      <c r="EPQ44" s="99"/>
      <c r="EPR44" s="99"/>
      <c r="EPS44" s="99"/>
      <c r="EPT44" s="99"/>
      <c r="EPU44" s="99"/>
      <c r="EPV44" s="99"/>
      <c r="EPW44" s="99"/>
      <c r="EPX44" s="99"/>
      <c r="EPY44" s="99"/>
      <c r="EPZ44" s="99"/>
      <c r="EQA44" s="99"/>
      <c r="EQB44" s="99"/>
      <c r="EQC44" s="99"/>
      <c r="EQD44" s="99"/>
      <c r="EQE44" s="99"/>
      <c r="EQF44" s="99"/>
      <c r="EQG44" s="99"/>
      <c r="EQH44" s="99"/>
      <c r="EQI44" s="99"/>
      <c r="EQJ44" s="99"/>
      <c r="EQK44" s="99"/>
      <c r="EQL44" s="99"/>
      <c r="EQM44" s="99"/>
      <c r="EQN44" s="99"/>
      <c r="EQO44" s="99"/>
      <c r="EQP44" s="99"/>
      <c r="EQQ44" s="99"/>
      <c r="EQR44" s="99"/>
      <c r="EQS44" s="99"/>
      <c r="EQT44" s="99"/>
      <c r="EQU44" s="99"/>
      <c r="EQV44" s="99"/>
      <c r="EQW44" s="99"/>
      <c r="EQX44" s="99"/>
      <c r="EQY44" s="99"/>
      <c r="EQZ44" s="99"/>
      <c r="ERA44" s="99"/>
      <c r="ERB44" s="99"/>
      <c r="ERC44" s="99"/>
      <c r="ERD44" s="99"/>
      <c r="ERE44" s="99"/>
      <c r="ERF44" s="99"/>
      <c r="ERG44" s="99"/>
      <c r="ERH44" s="99"/>
      <c r="ERI44" s="99"/>
      <c r="ERJ44" s="99"/>
      <c r="ERK44" s="99"/>
      <c r="ERL44" s="99"/>
      <c r="ERM44" s="99"/>
      <c r="ERN44" s="99"/>
      <c r="ERO44" s="99"/>
      <c r="ERP44" s="99"/>
      <c r="ERQ44" s="99"/>
      <c r="ERR44" s="99"/>
      <c r="ERS44" s="99"/>
      <c r="ERT44" s="99"/>
      <c r="ERU44" s="99"/>
      <c r="ERV44" s="99"/>
      <c r="ERW44" s="99"/>
      <c r="ERX44" s="99"/>
      <c r="ERY44" s="99"/>
      <c r="ERZ44" s="99"/>
      <c r="ESA44" s="99"/>
      <c r="ESB44" s="99"/>
      <c r="ESC44" s="99"/>
      <c r="ESD44" s="99"/>
      <c r="ESE44" s="99"/>
      <c r="ESF44" s="99"/>
      <c r="ESG44" s="99"/>
      <c r="ESH44" s="99"/>
      <c r="ESI44" s="99"/>
      <c r="ESJ44" s="99"/>
      <c r="ESK44" s="99"/>
      <c r="ESL44" s="99"/>
      <c r="ESM44" s="99"/>
      <c r="ESN44" s="99"/>
      <c r="ESO44" s="99"/>
      <c r="ESP44" s="99"/>
      <c r="ESQ44" s="99"/>
      <c r="ESR44" s="99"/>
      <c r="ESS44" s="99"/>
      <c r="EST44" s="99"/>
      <c r="ESU44" s="99"/>
      <c r="ESV44" s="99"/>
      <c r="ESW44" s="99"/>
      <c r="ESX44" s="99"/>
      <c r="ESY44" s="99"/>
      <c r="ESZ44" s="99"/>
      <c r="ETA44" s="99"/>
      <c r="ETB44" s="99"/>
      <c r="ETC44" s="99"/>
      <c r="ETD44" s="99"/>
      <c r="ETE44" s="99"/>
      <c r="ETF44" s="99"/>
      <c r="ETG44" s="99"/>
      <c r="ETH44" s="99"/>
      <c r="ETI44" s="99"/>
      <c r="ETJ44" s="99"/>
      <c r="ETK44" s="99"/>
      <c r="ETL44" s="99"/>
      <c r="ETM44" s="99"/>
      <c r="ETN44" s="99"/>
      <c r="ETO44" s="99"/>
      <c r="ETP44" s="99"/>
      <c r="ETQ44" s="99"/>
      <c r="ETR44" s="99"/>
      <c r="ETS44" s="99"/>
      <c r="ETT44" s="99"/>
      <c r="ETU44" s="99"/>
      <c r="ETV44" s="99"/>
      <c r="ETW44" s="99"/>
      <c r="ETX44" s="99"/>
      <c r="ETY44" s="99"/>
      <c r="ETZ44" s="99"/>
      <c r="EUA44" s="99"/>
      <c r="EUB44" s="99"/>
      <c r="EUC44" s="99"/>
      <c r="EUD44" s="99"/>
      <c r="EUE44" s="99"/>
      <c r="EUF44" s="99"/>
      <c r="EUG44" s="99"/>
      <c r="EUH44" s="99"/>
      <c r="EUI44" s="99"/>
      <c r="EUJ44" s="99"/>
      <c r="EUK44" s="99"/>
      <c r="EUL44" s="99"/>
      <c r="EUM44" s="99"/>
      <c r="EUN44" s="99"/>
      <c r="EUO44" s="99"/>
      <c r="EUP44" s="99"/>
      <c r="EUQ44" s="99"/>
      <c r="EUR44" s="99"/>
      <c r="EUS44" s="99"/>
      <c r="EUT44" s="99"/>
      <c r="EUU44" s="99"/>
      <c r="EUV44" s="99"/>
      <c r="EUW44" s="99"/>
      <c r="EUX44" s="99"/>
      <c r="EUY44" s="99"/>
      <c r="EUZ44" s="99"/>
      <c r="EVA44" s="99"/>
      <c r="EVB44" s="99"/>
      <c r="EVC44" s="99"/>
      <c r="EVD44" s="99"/>
      <c r="EVE44" s="99"/>
      <c r="EVF44" s="99"/>
      <c r="EVG44" s="99"/>
      <c r="EVH44" s="99"/>
      <c r="EVI44" s="99"/>
      <c r="EVJ44" s="99"/>
      <c r="EVK44" s="99"/>
      <c r="EVL44" s="99"/>
      <c r="EVM44" s="99"/>
      <c r="EVN44" s="99"/>
      <c r="EVO44" s="99"/>
      <c r="EVP44" s="99"/>
      <c r="EVQ44" s="99"/>
      <c r="EVR44" s="99"/>
      <c r="EVS44" s="99"/>
      <c r="EVT44" s="99"/>
      <c r="EVU44" s="99"/>
      <c r="EVV44" s="99"/>
      <c r="EVW44" s="99"/>
      <c r="EVX44" s="99"/>
      <c r="EVY44" s="99"/>
      <c r="EVZ44" s="99"/>
      <c r="EWA44" s="99"/>
      <c r="EWB44" s="99"/>
      <c r="EWC44" s="99"/>
      <c r="EWD44" s="99"/>
      <c r="EWE44" s="99"/>
      <c r="EWF44" s="99"/>
      <c r="EWG44" s="99"/>
      <c r="EWH44" s="99"/>
      <c r="EWI44" s="99"/>
      <c r="EWJ44" s="99"/>
      <c r="EWK44" s="99"/>
      <c r="EWL44" s="99"/>
      <c r="EWM44" s="99"/>
      <c r="EWN44" s="99"/>
      <c r="EWO44" s="99"/>
      <c r="EWP44" s="99"/>
      <c r="EWQ44" s="99"/>
      <c r="EWR44" s="99"/>
      <c r="EWS44" s="99"/>
      <c r="EWT44" s="99"/>
      <c r="EWU44" s="99"/>
      <c r="EWV44" s="99"/>
      <c r="EWW44" s="99"/>
      <c r="EWX44" s="99"/>
      <c r="EWY44" s="99"/>
      <c r="EWZ44" s="99"/>
      <c r="EXA44" s="99"/>
      <c r="EXB44" s="99"/>
      <c r="EXC44" s="99"/>
      <c r="EXD44" s="99"/>
      <c r="EXE44" s="99"/>
      <c r="EXF44" s="99"/>
      <c r="EXG44" s="99"/>
      <c r="EXH44" s="99"/>
      <c r="EXI44" s="99"/>
      <c r="EXJ44" s="99"/>
      <c r="EXK44" s="99"/>
      <c r="EXL44" s="99"/>
      <c r="EXM44" s="99"/>
      <c r="EXN44" s="99"/>
      <c r="EXO44" s="99"/>
      <c r="EXP44" s="99"/>
      <c r="EXQ44" s="99"/>
      <c r="EXR44" s="99"/>
      <c r="EXS44" s="99"/>
      <c r="EXT44" s="99"/>
      <c r="EXU44" s="99"/>
      <c r="EXV44" s="99"/>
      <c r="EXW44" s="99"/>
      <c r="EXX44" s="99"/>
      <c r="EXY44" s="99"/>
      <c r="EXZ44" s="99"/>
      <c r="EYA44" s="99"/>
      <c r="EYB44" s="99"/>
      <c r="EYC44" s="99"/>
      <c r="EYD44" s="99"/>
      <c r="EYE44" s="99"/>
      <c r="EYF44" s="99"/>
      <c r="EYG44" s="99"/>
      <c r="EYH44" s="99"/>
      <c r="EYI44" s="99"/>
      <c r="EYJ44" s="99"/>
      <c r="EYK44" s="99"/>
      <c r="EYL44" s="99"/>
      <c r="EYM44" s="99"/>
      <c r="EYN44" s="99"/>
      <c r="EYO44" s="99"/>
      <c r="EYP44" s="99"/>
      <c r="EYQ44" s="99"/>
      <c r="EYR44" s="99"/>
      <c r="EYS44" s="99"/>
      <c r="EYT44" s="99"/>
      <c r="EYU44" s="99"/>
      <c r="EYV44" s="99"/>
      <c r="EYW44" s="99"/>
      <c r="EYX44" s="99"/>
      <c r="EYY44" s="99"/>
      <c r="EYZ44" s="99"/>
      <c r="EZA44" s="99"/>
      <c r="EZB44" s="99"/>
      <c r="EZC44" s="99"/>
      <c r="EZD44" s="99"/>
      <c r="EZE44" s="99"/>
      <c r="EZF44" s="99"/>
      <c r="EZG44" s="99"/>
      <c r="EZH44" s="99"/>
      <c r="EZI44" s="99"/>
      <c r="EZJ44" s="99"/>
      <c r="EZK44" s="99"/>
      <c r="EZL44" s="99"/>
      <c r="EZM44" s="99"/>
      <c r="EZN44" s="99"/>
      <c r="EZO44" s="99"/>
      <c r="EZP44" s="99"/>
      <c r="EZQ44" s="99"/>
      <c r="EZR44" s="99"/>
      <c r="EZS44" s="99"/>
      <c r="EZT44" s="99"/>
      <c r="EZU44" s="99"/>
      <c r="EZV44" s="99"/>
      <c r="EZW44" s="99"/>
      <c r="EZX44" s="99"/>
      <c r="EZY44" s="99"/>
      <c r="EZZ44" s="99"/>
      <c r="FAA44" s="99"/>
      <c r="FAB44" s="99"/>
      <c r="FAC44" s="99"/>
      <c r="FAD44" s="99"/>
      <c r="FAE44" s="99"/>
      <c r="FAF44" s="99"/>
      <c r="FAG44" s="99"/>
      <c r="FAH44" s="99"/>
      <c r="FAI44" s="99"/>
      <c r="FAJ44" s="99"/>
      <c r="FAK44" s="99"/>
      <c r="FAL44" s="99"/>
      <c r="FAM44" s="99"/>
      <c r="FAN44" s="99"/>
      <c r="FAO44" s="99"/>
      <c r="FAP44" s="99"/>
      <c r="FAQ44" s="99"/>
      <c r="FAR44" s="99"/>
      <c r="FAS44" s="99"/>
      <c r="FAT44" s="99"/>
      <c r="FAU44" s="99"/>
      <c r="FAV44" s="99"/>
      <c r="FAW44" s="99"/>
      <c r="FAX44" s="99"/>
      <c r="FAY44" s="99"/>
      <c r="FAZ44" s="99"/>
      <c r="FBA44" s="99"/>
      <c r="FBB44" s="99"/>
      <c r="FBC44" s="99"/>
      <c r="FBD44" s="99"/>
      <c r="FBE44" s="99"/>
      <c r="FBF44" s="99"/>
      <c r="FBG44" s="99"/>
      <c r="FBH44" s="99"/>
      <c r="FBI44" s="99"/>
      <c r="FBJ44" s="99"/>
      <c r="FBK44" s="99"/>
      <c r="FBL44" s="99"/>
      <c r="FBM44" s="99"/>
      <c r="FBN44" s="99"/>
      <c r="FBO44" s="99"/>
      <c r="FBP44" s="99"/>
      <c r="FBQ44" s="99"/>
      <c r="FBR44" s="99"/>
      <c r="FBS44" s="99"/>
      <c r="FBT44" s="99"/>
      <c r="FBU44" s="99"/>
      <c r="FBV44" s="99"/>
      <c r="FBW44" s="99"/>
      <c r="FBX44" s="99"/>
      <c r="FBY44" s="99"/>
      <c r="FBZ44" s="99"/>
      <c r="FCA44" s="99"/>
      <c r="FCB44" s="99"/>
      <c r="FCC44" s="99"/>
      <c r="FCD44" s="99"/>
      <c r="FCE44" s="99"/>
      <c r="FCF44" s="99"/>
      <c r="FCG44" s="99"/>
      <c r="FCH44" s="99"/>
      <c r="FCI44" s="99"/>
      <c r="FCJ44" s="99"/>
      <c r="FCK44" s="99"/>
      <c r="FCL44" s="99"/>
      <c r="FCM44" s="99"/>
      <c r="FCN44" s="99"/>
      <c r="FCO44" s="99"/>
      <c r="FCP44" s="99"/>
      <c r="FCQ44" s="99"/>
      <c r="FCR44" s="99"/>
      <c r="FCS44" s="99"/>
      <c r="FCT44" s="99"/>
      <c r="FCU44" s="99"/>
      <c r="FCV44" s="99"/>
      <c r="FCW44" s="99"/>
      <c r="FCX44" s="99"/>
      <c r="FCY44" s="99"/>
      <c r="FCZ44" s="99"/>
      <c r="FDA44" s="99"/>
      <c r="FDB44" s="99"/>
      <c r="FDC44" s="99"/>
      <c r="FDD44" s="99"/>
      <c r="FDE44" s="99"/>
      <c r="FDF44" s="99"/>
      <c r="FDG44" s="99"/>
      <c r="FDH44" s="99"/>
      <c r="FDI44" s="99"/>
      <c r="FDJ44" s="99"/>
      <c r="FDK44" s="99"/>
      <c r="FDL44" s="99"/>
      <c r="FDM44" s="99"/>
      <c r="FDN44" s="99"/>
      <c r="FDO44" s="99"/>
      <c r="FDP44" s="99"/>
      <c r="FDQ44" s="99"/>
      <c r="FDR44" s="99"/>
      <c r="FDS44" s="99"/>
      <c r="FDT44" s="99"/>
      <c r="FDU44" s="99"/>
      <c r="FDV44" s="99"/>
      <c r="FDW44" s="99"/>
      <c r="FDX44" s="99"/>
      <c r="FDY44" s="99"/>
      <c r="FDZ44" s="99"/>
      <c r="FEA44" s="99"/>
      <c r="FEB44" s="99"/>
      <c r="FEC44" s="99"/>
      <c r="FED44" s="99"/>
      <c r="FEE44" s="99"/>
      <c r="FEF44" s="99"/>
      <c r="FEG44" s="99"/>
      <c r="FEH44" s="99"/>
      <c r="FEI44" s="99"/>
      <c r="FEJ44" s="99"/>
      <c r="FEK44" s="99"/>
      <c r="FEL44" s="99"/>
      <c r="FEM44" s="99"/>
      <c r="FEN44" s="99"/>
      <c r="FEO44" s="99"/>
      <c r="FEP44" s="99"/>
      <c r="FEQ44" s="99"/>
      <c r="FER44" s="99"/>
      <c r="FES44" s="99"/>
      <c r="FET44" s="99"/>
      <c r="FEU44" s="99"/>
      <c r="FEV44" s="99"/>
      <c r="FEW44" s="99"/>
      <c r="FEX44" s="99"/>
      <c r="FEY44" s="99"/>
      <c r="FEZ44" s="99"/>
      <c r="FFA44" s="99"/>
      <c r="FFB44" s="99"/>
      <c r="FFC44" s="99"/>
      <c r="FFD44" s="99"/>
      <c r="FFE44" s="99"/>
      <c r="FFF44" s="99"/>
      <c r="FFG44" s="99"/>
      <c r="FFH44" s="99"/>
      <c r="FFI44" s="99"/>
      <c r="FFJ44" s="99"/>
      <c r="FFK44" s="99"/>
      <c r="FFL44" s="99"/>
      <c r="FFM44" s="99"/>
      <c r="FFN44" s="99"/>
      <c r="FFO44" s="99"/>
      <c r="FFP44" s="99"/>
      <c r="FFQ44" s="99"/>
      <c r="FFR44" s="99"/>
      <c r="FFS44" s="99"/>
      <c r="FFT44" s="99"/>
      <c r="FFU44" s="99"/>
      <c r="FFV44" s="99"/>
      <c r="FFW44" s="99"/>
      <c r="FFX44" s="99"/>
      <c r="FFY44" s="99"/>
      <c r="FFZ44" s="99"/>
      <c r="FGA44" s="99"/>
      <c r="FGB44" s="99"/>
      <c r="FGC44" s="99"/>
      <c r="FGD44" s="99"/>
      <c r="FGE44" s="99"/>
      <c r="FGF44" s="99"/>
      <c r="FGG44" s="99"/>
      <c r="FGH44" s="99"/>
      <c r="FGI44" s="99"/>
      <c r="FGJ44" s="99"/>
      <c r="FGK44" s="99"/>
      <c r="FGL44" s="99"/>
      <c r="FGM44" s="99"/>
      <c r="FGN44" s="99"/>
      <c r="FGO44" s="99"/>
      <c r="FGP44" s="99"/>
      <c r="FGQ44" s="99"/>
      <c r="FGR44" s="99"/>
      <c r="FGS44" s="99"/>
      <c r="FGT44" s="99"/>
      <c r="FGU44" s="99"/>
      <c r="FGV44" s="99"/>
      <c r="FGW44" s="99"/>
      <c r="FGX44" s="99"/>
      <c r="FGY44" s="99"/>
      <c r="FGZ44" s="99"/>
      <c r="FHA44" s="99"/>
      <c r="FHB44" s="99"/>
      <c r="FHC44" s="99"/>
      <c r="FHD44" s="99"/>
      <c r="FHE44" s="99"/>
      <c r="FHF44" s="99"/>
      <c r="FHG44" s="99"/>
      <c r="FHH44" s="99"/>
      <c r="FHI44" s="99"/>
      <c r="FHJ44" s="99"/>
      <c r="FHK44" s="99"/>
      <c r="FHL44" s="99"/>
      <c r="FHM44" s="99"/>
      <c r="FHN44" s="99"/>
      <c r="FHO44" s="99"/>
      <c r="FHP44" s="99"/>
      <c r="FHQ44" s="99"/>
      <c r="FHR44" s="99"/>
      <c r="FHS44" s="99"/>
      <c r="FHT44" s="99"/>
      <c r="FHU44" s="99"/>
      <c r="FHV44" s="99"/>
      <c r="FHW44" s="99"/>
      <c r="FHX44" s="99"/>
      <c r="FHY44" s="99"/>
      <c r="FHZ44" s="99"/>
      <c r="FIA44" s="99"/>
      <c r="FIB44" s="99"/>
      <c r="FIC44" s="99"/>
      <c r="FID44" s="99"/>
      <c r="FIE44" s="99"/>
      <c r="FIF44" s="99"/>
      <c r="FIG44" s="99"/>
      <c r="FIH44" s="99"/>
      <c r="FII44" s="99"/>
      <c r="FIJ44" s="99"/>
      <c r="FIK44" s="99"/>
      <c r="FIL44" s="99"/>
      <c r="FIM44" s="99"/>
      <c r="FIN44" s="99"/>
      <c r="FIO44" s="99"/>
      <c r="FIP44" s="99"/>
      <c r="FIQ44" s="99"/>
      <c r="FIR44" s="99"/>
      <c r="FIS44" s="99"/>
      <c r="FIT44" s="99"/>
      <c r="FIU44" s="99"/>
      <c r="FIV44" s="99"/>
      <c r="FIW44" s="99"/>
      <c r="FIX44" s="99"/>
      <c r="FIY44" s="99"/>
      <c r="FIZ44" s="99"/>
      <c r="FJA44" s="99"/>
      <c r="FJB44" s="99"/>
      <c r="FJC44" s="99"/>
      <c r="FJD44" s="99"/>
      <c r="FJE44" s="99"/>
      <c r="FJF44" s="99"/>
      <c r="FJG44" s="99"/>
      <c r="FJH44" s="99"/>
      <c r="FJI44" s="99"/>
      <c r="FJJ44" s="99"/>
      <c r="FJK44" s="99"/>
      <c r="FJL44" s="99"/>
      <c r="FJM44" s="99"/>
      <c r="FJN44" s="99"/>
      <c r="FJO44" s="99"/>
      <c r="FJP44" s="99"/>
      <c r="FJQ44" s="99"/>
      <c r="FJR44" s="99"/>
      <c r="FJS44" s="99"/>
      <c r="FJT44" s="99"/>
      <c r="FJU44" s="99"/>
      <c r="FJV44" s="99"/>
      <c r="FJW44" s="99"/>
      <c r="FJX44" s="99"/>
      <c r="FJY44" s="99"/>
      <c r="FJZ44" s="99"/>
      <c r="FKA44" s="99"/>
      <c r="FKB44" s="99"/>
      <c r="FKC44" s="99"/>
      <c r="FKD44" s="99"/>
      <c r="FKE44" s="99"/>
      <c r="FKF44" s="99"/>
      <c r="FKG44" s="99"/>
      <c r="FKH44" s="99"/>
      <c r="FKI44" s="99"/>
      <c r="FKJ44" s="99"/>
      <c r="FKK44" s="99"/>
      <c r="FKL44" s="99"/>
      <c r="FKM44" s="99"/>
      <c r="FKN44" s="99"/>
      <c r="FKO44" s="99"/>
      <c r="FKP44" s="99"/>
      <c r="FKQ44" s="99"/>
      <c r="FKR44" s="99"/>
      <c r="FKS44" s="99"/>
      <c r="FKT44" s="99"/>
      <c r="FKU44" s="99"/>
      <c r="FKV44" s="99"/>
      <c r="FKW44" s="99"/>
      <c r="FKX44" s="99"/>
      <c r="FKY44" s="99"/>
      <c r="FKZ44" s="99"/>
      <c r="FLA44" s="99"/>
      <c r="FLB44" s="99"/>
      <c r="FLC44" s="99"/>
      <c r="FLD44" s="99"/>
      <c r="FLE44" s="99"/>
      <c r="FLF44" s="99"/>
      <c r="FLG44" s="99"/>
      <c r="FLH44" s="99"/>
      <c r="FLI44" s="99"/>
      <c r="FLJ44" s="99"/>
      <c r="FLK44" s="99"/>
      <c r="FLL44" s="99"/>
      <c r="FLM44" s="99"/>
      <c r="FLN44" s="99"/>
      <c r="FLO44" s="99"/>
      <c r="FLP44" s="99"/>
      <c r="FLQ44" s="99"/>
      <c r="FLR44" s="99"/>
      <c r="FLS44" s="99"/>
      <c r="FLT44" s="99"/>
      <c r="FLU44" s="99"/>
      <c r="FLV44" s="99"/>
      <c r="FLW44" s="99"/>
      <c r="FLX44" s="99"/>
      <c r="FLY44" s="99"/>
      <c r="FLZ44" s="99"/>
      <c r="FMA44" s="99"/>
      <c r="FMB44" s="99"/>
      <c r="FMC44" s="99"/>
      <c r="FMD44" s="99"/>
      <c r="FME44" s="99"/>
      <c r="FMF44" s="99"/>
      <c r="FMG44" s="99"/>
      <c r="FMH44" s="99"/>
      <c r="FMI44" s="99"/>
      <c r="FMJ44" s="99"/>
      <c r="FMK44" s="99"/>
      <c r="FML44" s="99"/>
      <c r="FMM44" s="99"/>
      <c r="FMN44" s="99"/>
      <c r="FMO44" s="99"/>
      <c r="FMP44" s="99"/>
      <c r="FMQ44" s="99"/>
      <c r="FMR44" s="99"/>
      <c r="FMS44" s="99"/>
      <c r="FMT44" s="99"/>
      <c r="FMU44" s="99"/>
      <c r="FMV44" s="99"/>
      <c r="FMW44" s="99"/>
      <c r="FMX44" s="99"/>
      <c r="FMY44" s="99"/>
      <c r="FMZ44" s="99"/>
      <c r="FNA44" s="99"/>
      <c r="FNB44" s="99"/>
      <c r="FNC44" s="99"/>
      <c r="FND44" s="99"/>
      <c r="FNE44" s="99"/>
      <c r="FNF44" s="99"/>
      <c r="FNG44" s="99"/>
      <c r="FNH44" s="99"/>
      <c r="FNI44" s="99"/>
      <c r="FNJ44" s="99"/>
      <c r="FNK44" s="99"/>
      <c r="FNL44" s="99"/>
      <c r="FNM44" s="99"/>
      <c r="FNN44" s="99"/>
      <c r="FNO44" s="99"/>
      <c r="FNP44" s="99"/>
      <c r="FNQ44" s="99"/>
      <c r="FNR44" s="99"/>
      <c r="FNS44" s="99"/>
      <c r="FNT44" s="99"/>
      <c r="FNU44" s="99"/>
      <c r="FNV44" s="99"/>
      <c r="FNW44" s="99"/>
      <c r="FNX44" s="99"/>
      <c r="FNY44" s="99"/>
      <c r="FNZ44" s="99"/>
      <c r="FOA44" s="99"/>
      <c r="FOB44" s="99"/>
      <c r="FOC44" s="99"/>
      <c r="FOD44" s="99"/>
      <c r="FOE44" s="99"/>
      <c r="FOF44" s="99"/>
      <c r="FOG44" s="99"/>
      <c r="FOH44" s="99"/>
      <c r="FOI44" s="99"/>
      <c r="FOJ44" s="99"/>
      <c r="FOK44" s="99"/>
      <c r="FOL44" s="99"/>
      <c r="FOM44" s="99"/>
      <c r="FON44" s="99"/>
      <c r="FOO44" s="99"/>
      <c r="FOP44" s="99"/>
      <c r="FOQ44" s="99"/>
      <c r="FOR44" s="99"/>
      <c r="FOS44" s="99"/>
      <c r="FOT44" s="99"/>
      <c r="FOU44" s="99"/>
      <c r="FOV44" s="99"/>
      <c r="FOW44" s="99"/>
      <c r="FOX44" s="99"/>
      <c r="FOY44" s="99"/>
      <c r="FOZ44" s="99"/>
      <c r="FPA44" s="99"/>
      <c r="FPB44" s="99"/>
      <c r="FPC44" s="99"/>
      <c r="FPD44" s="99"/>
      <c r="FPE44" s="99"/>
      <c r="FPF44" s="99"/>
      <c r="FPG44" s="99"/>
      <c r="FPH44" s="99"/>
      <c r="FPI44" s="99"/>
      <c r="FPJ44" s="99"/>
      <c r="FPK44" s="99"/>
      <c r="FPL44" s="99"/>
      <c r="FPM44" s="99"/>
      <c r="FPN44" s="99"/>
      <c r="FPO44" s="99"/>
      <c r="FPP44" s="99"/>
      <c r="FPQ44" s="99"/>
      <c r="FPR44" s="99"/>
      <c r="FPS44" s="99"/>
      <c r="FPT44" s="99"/>
      <c r="FPU44" s="99"/>
      <c r="FPV44" s="99"/>
      <c r="FPW44" s="99"/>
      <c r="FPX44" s="99"/>
      <c r="FPY44" s="99"/>
      <c r="FPZ44" s="99"/>
      <c r="FQA44" s="99"/>
      <c r="FQB44" s="99"/>
      <c r="FQC44" s="99"/>
      <c r="FQD44" s="99"/>
      <c r="FQE44" s="99"/>
      <c r="FQF44" s="99"/>
      <c r="FQG44" s="99"/>
      <c r="FQH44" s="99"/>
      <c r="FQI44" s="99"/>
      <c r="FQJ44" s="99"/>
      <c r="FQK44" s="99"/>
      <c r="FQL44" s="99"/>
      <c r="FQM44" s="99"/>
      <c r="FQN44" s="99"/>
      <c r="FQO44" s="99"/>
      <c r="FQP44" s="99"/>
      <c r="FQQ44" s="99"/>
      <c r="FQR44" s="99"/>
      <c r="FQS44" s="99"/>
      <c r="FQT44" s="99"/>
      <c r="FQU44" s="99"/>
      <c r="FQV44" s="99"/>
      <c r="FQW44" s="99"/>
      <c r="FQX44" s="99"/>
      <c r="FQY44" s="99"/>
      <c r="FQZ44" s="99"/>
      <c r="FRA44" s="99"/>
      <c r="FRB44" s="99"/>
      <c r="FRC44" s="99"/>
      <c r="FRD44" s="99"/>
      <c r="FRE44" s="99"/>
      <c r="FRF44" s="99"/>
      <c r="FRG44" s="99"/>
      <c r="FRH44" s="99"/>
      <c r="FRI44" s="99"/>
      <c r="FRJ44" s="99"/>
      <c r="FRK44" s="99"/>
      <c r="FRL44" s="99"/>
      <c r="FRM44" s="99"/>
      <c r="FRN44" s="99"/>
      <c r="FRO44" s="99"/>
      <c r="FRP44" s="99"/>
      <c r="FRQ44" s="99"/>
      <c r="FRR44" s="99"/>
      <c r="FRS44" s="99"/>
      <c r="FRT44" s="99"/>
      <c r="FRU44" s="99"/>
      <c r="FRV44" s="99"/>
      <c r="FRW44" s="99"/>
      <c r="FRX44" s="99"/>
      <c r="FRY44" s="99"/>
      <c r="FRZ44" s="99"/>
      <c r="FSA44" s="99"/>
      <c r="FSB44" s="99"/>
      <c r="FSC44" s="99"/>
      <c r="FSD44" s="99"/>
      <c r="FSE44" s="99"/>
      <c r="FSF44" s="99"/>
      <c r="FSG44" s="99"/>
      <c r="FSH44" s="99"/>
      <c r="FSI44" s="99"/>
      <c r="FSJ44" s="99"/>
      <c r="FSK44" s="99"/>
      <c r="FSL44" s="99"/>
      <c r="FSM44" s="99"/>
      <c r="FSN44" s="99"/>
      <c r="FSO44" s="99"/>
      <c r="FSP44" s="99"/>
      <c r="FSQ44" s="99"/>
      <c r="FSR44" s="99"/>
      <c r="FSS44" s="99"/>
      <c r="FST44" s="99"/>
      <c r="FSU44" s="99"/>
      <c r="FSV44" s="99"/>
      <c r="FSW44" s="99"/>
      <c r="FSX44" s="99"/>
      <c r="FSY44" s="99"/>
      <c r="FSZ44" s="99"/>
      <c r="FTA44" s="99"/>
      <c r="FTB44" s="99"/>
      <c r="FTC44" s="99"/>
      <c r="FTD44" s="99"/>
      <c r="FTE44" s="99"/>
      <c r="FTF44" s="99"/>
      <c r="FTG44" s="99"/>
      <c r="FTH44" s="99"/>
      <c r="FTI44" s="99"/>
      <c r="FTJ44" s="99"/>
      <c r="FTK44" s="99"/>
      <c r="FTL44" s="99"/>
      <c r="FTM44" s="99"/>
      <c r="FTN44" s="99"/>
      <c r="FTO44" s="99"/>
      <c r="FTP44" s="99"/>
      <c r="FTQ44" s="99"/>
      <c r="FTR44" s="99"/>
      <c r="FTS44" s="99"/>
      <c r="FTT44" s="99"/>
      <c r="FTU44" s="99"/>
      <c r="FTV44" s="99"/>
      <c r="FTW44" s="99"/>
      <c r="FTX44" s="99"/>
      <c r="FTY44" s="99"/>
      <c r="FTZ44" s="99"/>
      <c r="FUA44" s="99"/>
      <c r="FUB44" s="99"/>
      <c r="FUC44" s="99"/>
      <c r="FUD44" s="99"/>
      <c r="FUE44" s="99"/>
      <c r="FUF44" s="99"/>
      <c r="FUG44" s="99"/>
      <c r="FUH44" s="99"/>
      <c r="FUI44" s="99"/>
      <c r="FUJ44" s="99"/>
      <c r="FUK44" s="99"/>
      <c r="FUL44" s="99"/>
      <c r="FUM44" s="99"/>
      <c r="FUN44" s="99"/>
      <c r="FUO44" s="99"/>
      <c r="FUP44" s="99"/>
      <c r="FUQ44" s="99"/>
      <c r="FUR44" s="99"/>
      <c r="FUS44" s="99"/>
      <c r="FUT44" s="99"/>
      <c r="FUU44" s="99"/>
      <c r="FUV44" s="99"/>
      <c r="FUW44" s="99"/>
      <c r="FUX44" s="99"/>
      <c r="FUY44" s="99"/>
      <c r="FUZ44" s="99"/>
      <c r="FVA44" s="99"/>
      <c r="FVB44" s="99"/>
      <c r="FVC44" s="99"/>
      <c r="FVD44" s="99"/>
      <c r="FVE44" s="99"/>
      <c r="FVF44" s="99"/>
      <c r="FVG44" s="99"/>
      <c r="FVH44" s="99"/>
      <c r="FVI44" s="99"/>
      <c r="FVJ44" s="99"/>
      <c r="FVK44" s="99"/>
      <c r="FVL44" s="99"/>
      <c r="FVM44" s="99"/>
      <c r="FVN44" s="99"/>
      <c r="FVO44" s="99"/>
      <c r="FVP44" s="99"/>
      <c r="FVQ44" s="99"/>
      <c r="FVR44" s="99"/>
      <c r="FVS44" s="99"/>
      <c r="FVT44" s="99"/>
      <c r="FVU44" s="99"/>
      <c r="FVV44" s="99"/>
      <c r="FVW44" s="99"/>
      <c r="FVX44" s="99"/>
      <c r="FVY44" s="99"/>
      <c r="FVZ44" s="99"/>
      <c r="FWA44" s="99"/>
      <c r="FWB44" s="99"/>
      <c r="FWC44" s="99"/>
      <c r="FWD44" s="99"/>
      <c r="FWE44" s="99"/>
      <c r="FWF44" s="99"/>
      <c r="FWG44" s="99"/>
      <c r="FWH44" s="99"/>
      <c r="FWI44" s="99"/>
      <c r="FWJ44" s="99"/>
      <c r="FWK44" s="99"/>
      <c r="FWL44" s="99"/>
      <c r="FWM44" s="99"/>
      <c r="FWN44" s="99"/>
      <c r="FWO44" s="99"/>
      <c r="FWP44" s="99"/>
      <c r="FWQ44" s="99"/>
      <c r="FWR44" s="99"/>
      <c r="FWS44" s="99"/>
      <c r="FWT44" s="99"/>
      <c r="FWU44" s="99"/>
      <c r="FWV44" s="99"/>
      <c r="FWW44" s="99"/>
      <c r="FWX44" s="99"/>
      <c r="FWY44" s="99"/>
      <c r="FWZ44" s="99"/>
      <c r="FXA44" s="99"/>
      <c r="FXB44" s="99"/>
      <c r="FXC44" s="99"/>
      <c r="FXD44" s="99"/>
      <c r="FXE44" s="99"/>
      <c r="FXF44" s="99"/>
      <c r="FXG44" s="99"/>
      <c r="FXH44" s="99"/>
      <c r="FXI44" s="99"/>
      <c r="FXJ44" s="99"/>
      <c r="FXK44" s="99"/>
      <c r="FXL44" s="99"/>
      <c r="FXM44" s="99"/>
      <c r="FXN44" s="99"/>
      <c r="FXO44" s="99"/>
      <c r="FXP44" s="99"/>
      <c r="FXQ44" s="99"/>
      <c r="FXR44" s="99"/>
      <c r="FXS44" s="99"/>
      <c r="FXT44" s="99"/>
      <c r="FXU44" s="99"/>
      <c r="FXV44" s="99"/>
      <c r="FXW44" s="99"/>
      <c r="FXX44" s="99"/>
      <c r="FXY44" s="99"/>
      <c r="FXZ44" s="99"/>
      <c r="FYA44" s="99"/>
      <c r="FYB44" s="99"/>
      <c r="FYC44" s="99"/>
      <c r="FYD44" s="99"/>
      <c r="FYE44" s="99"/>
      <c r="FYF44" s="99"/>
      <c r="FYG44" s="99"/>
      <c r="FYH44" s="99"/>
      <c r="FYI44" s="99"/>
      <c r="FYJ44" s="99"/>
      <c r="FYK44" s="99"/>
      <c r="FYL44" s="99"/>
      <c r="FYM44" s="99"/>
      <c r="FYN44" s="99"/>
      <c r="FYO44" s="99"/>
      <c r="FYP44" s="99"/>
      <c r="FYQ44" s="99"/>
      <c r="FYR44" s="99"/>
      <c r="FYS44" s="99"/>
      <c r="FYT44" s="99"/>
      <c r="FYU44" s="99"/>
      <c r="FYV44" s="99"/>
      <c r="FYW44" s="99"/>
      <c r="FYX44" s="99"/>
      <c r="FYY44" s="99"/>
      <c r="FYZ44" s="99"/>
      <c r="FZA44" s="99"/>
      <c r="FZB44" s="99"/>
      <c r="FZC44" s="99"/>
      <c r="FZD44" s="99"/>
      <c r="FZE44" s="99"/>
      <c r="FZF44" s="99"/>
      <c r="FZG44" s="99"/>
      <c r="FZH44" s="99"/>
      <c r="FZI44" s="99"/>
      <c r="FZJ44" s="99"/>
      <c r="FZK44" s="99"/>
      <c r="FZL44" s="99"/>
      <c r="FZM44" s="99"/>
      <c r="FZN44" s="99"/>
      <c r="FZO44" s="99"/>
      <c r="FZP44" s="99"/>
      <c r="FZQ44" s="99"/>
      <c r="FZR44" s="99"/>
      <c r="FZS44" s="99"/>
      <c r="FZT44" s="99"/>
      <c r="FZU44" s="99"/>
      <c r="FZV44" s="99"/>
      <c r="FZW44" s="99"/>
      <c r="FZX44" s="99"/>
      <c r="FZY44" s="99"/>
      <c r="FZZ44" s="99"/>
      <c r="GAA44" s="99"/>
      <c r="GAB44" s="99"/>
      <c r="GAC44" s="99"/>
      <c r="GAD44" s="99"/>
      <c r="GAE44" s="99"/>
      <c r="GAF44" s="99"/>
      <c r="GAG44" s="99"/>
      <c r="GAH44" s="99"/>
      <c r="GAI44" s="99"/>
      <c r="GAJ44" s="99"/>
      <c r="GAK44" s="99"/>
      <c r="GAL44" s="99"/>
      <c r="GAM44" s="99"/>
      <c r="GAN44" s="99"/>
      <c r="GAO44" s="99"/>
      <c r="GAP44" s="99"/>
      <c r="GAQ44" s="99"/>
      <c r="GAR44" s="99"/>
      <c r="GAS44" s="99"/>
      <c r="GAT44" s="99"/>
      <c r="GAU44" s="99"/>
      <c r="GAV44" s="99"/>
      <c r="GAW44" s="99"/>
      <c r="GAX44" s="99"/>
      <c r="GAY44" s="99"/>
      <c r="GAZ44" s="99"/>
      <c r="GBA44" s="99"/>
      <c r="GBB44" s="99"/>
      <c r="GBC44" s="99"/>
      <c r="GBD44" s="99"/>
      <c r="GBE44" s="99"/>
      <c r="GBF44" s="99"/>
      <c r="GBG44" s="99"/>
      <c r="GBH44" s="99"/>
      <c r="GBI44" s="99"/>
      <c r="GBJ44" s="99"/>
      <c r="GBK44" s="99"/>
      <c r="GBL44" s="99"/>
      <c r="GBM44" s="99"/>
      <c r="GBN44" s="99"/>
      <c r="GBO44" s="99"/>
      <c r="GBP44" s="99"/>
      <c r="GBQ44" s="99"/>
      <c r="GBR44" s="99"/>
      <c r="GBS44" s="99"/>
      <c r="GBT44" s="99"/>
      <c r="GBU44" s="99"/>
      <c r="GBV44" s="99"/>
      <c r="GBW44" s="99"/>
      <c r="GBX44" s="99"/>
      <c r="GBY44" s="99"/>
      <c r="GBZ44" s="99"/>
      <c r="GCA44" s="99"/>
      <c r="GCB44" s="99"/>
      <c r="GCC44" s="99"/>
      <c r="GCD44" s="99"/>
      <c r="GCE44" s="99"/>
      <c r="GCF44" s="99"/>
      <c r="GCG44" s="99"/>
      <c r="GCH44" s="99"/>
      <c r="GCI44" s="99"/>
      <c r="GCJ44" s="99"/>
      <c r="GCK44" s="99"/>
      <c r="GCL44" s="99"/>
      <c r="GCM44" s="99"/>
      <c r="GCN44" s="99"/>
      <c r="GCO44" s="99"/>
      <c r="GCP44" s="99"/>
      <c r="GCQ44" s="99"/>
      <c r="GCR44" s="99"/>
      <c r="GCS44" s="99"/>
      <c r="GCT44" s="99"/>
      <c r="GCU44" s="99"/>
      <c r="GCV44" s="99"/>
      <c r="GCW44" s="99"/>
      <c r="GCX44" s="99"/>
      <c r="GCY44" s="99"/>
      <c r="GCZ44" s="99"/>
      <c r="GDA44" s="99"/>
      <c r="GDB44" s="99"/>
      <c r="GDC44" s="99"/>
      <c r="GDD44" s="99"/>
      <c r="GDE44" s="99"/>
      <c r="GDF44" s="99"/>
      <c r="GDG44" s="99"/>
      <c r="GDH44" s="99"/>
      <c r="GDI44" s="99"/>
      <c r="GDJ44" s="99"/>
      <c r="GDK44" s="99"/>
      <c r="GDL44" s="99"/>
      <c r="GDM44" s="99"/>
      <c r="GDN44" s="99"/>
      <c r="GDO44" s="99"/>
      <c r="GDP44" s="99"/>
      <c r="GDQ44" s="99"/>
      <c r="GDR44" s="99"/>
      <c r="GDS44" s="99"/>
      <c r="GDT44" s="99"/>
      <c r="GDU44" s="99"/>
      <c r="GDV44" s="99"/>
      <c r="GDW44" s="99"/>
      <c r="GDX44" s="99"/>
      <c r="GDY44" s="99"/>
      <c r="GDZ44" s="99"/>
      <c r="GEA44" s="99"/>
      <c r="GEB44" s="99"/>
      <c r="GEC44" s="99"/>
      <c r="GED44" s="99"/>
      <c r="GEE44" s="99"/>
      <c r="GEF44" s="99"/>
      <c r="GEG44" s="99"/>
      <c r="GEH44" s="99"/>
      <c r="GEI44" s="99"/>
      <c r="GEJ44" s="99"/>
      <c r="GEK44" s="99"/>
      <c r="GEL44" s="99"/>
      <c r="GEM44" s="99"/>
      <c r="GEN44" s="99"/>
      <c r="GEO44" s="99"/>
      <c r="GEP44" s="99"/>
      <c r="GEQ44" s="99"/>
      <c r="GER44" s="99"/>
      <c r="GES44" s="99"/>
      <c r="GET44" s="99"/>
      <c r="GEU44" s="99"/>
      <c r="GEV44" s="99"/>
      <c r="GEW44" s="99"/>
      <c r="GEX44" s="99"/>
      <c r="GEY44" s="99"/>
      <c r="GEZ44" s="99"/>
      <c r="GFA44" s="99"/>
      <c r="GFB44" s="99"/>
      <c r="GFC44" s="99"/>
      <c r="GFD44" s="99"/>
      <c r="GFE44" s="99"/>
      <c r="GFF44" s="99"/>
      <c r="GFG44" s="99"/>
      <c r="GFH44" s="99"/>
      <c r="GFI44" s="99"/>
      <c r="GFJ44" s="99"/>
      <c r="GFK44" s="99"/>
      <c r="GFL44" s="99"/>
      <c r="GFM44" s="99"/>
      <c r="GFN44" s="99"/>
      <c r="GFO44" s="99"/>
      <c r="GFP44" s="99"/>
      <c r="GFQ44" s="99"/>
      <c r="GFR44" s="99"/>
      <c r="GFS44" s="99"/>
      <c r="GFT44" s="99"/>
      <c r="GFU44" s="99"/>
      <c r="GFV44" s="99"/>
      <c r="GFW44" s="99"/>
      <c r="GFX44" s="99"/>
      <c r="GFY44" s="99"/>
      <c r="GFZ44" s="99"/>
      <c r="GGA44" s="99"/>
      <c r="GGB44" s="99"/>
      <c r="GGC44" s="99"/>
      <c r="GGD44" s="99"/>
      <c r="GGE44" s="99"/>
      <c r="GGF44" s="99"/>
      <c r="GGG44" s="99"/>
      <c r="GGH44" s="99"/>
      <c r="GGI44" s="99"/>
      <c r="GGJ44" s="99"/>
      <c r="GGK44" s="99"/>
      <c r="GGL44" s="99"/>
      <c r="GGM44" s="99"/>
      <c r="GGN44" s="99"/>
      <c r="GGO44" s="99"/>
      <c r="GGP44" s="99"/>
      <c r="GGQ44" s="99"/>
      <c r="GGR44" s="99"/>
      <c r="GGS44" s="99"/>
      <c r="GGT44" s="99"/>
      <c r="GGU44" s="99"/>
      <c r="GGV44" s="99"/>
      <c r="GGW44" s="99"/>
      <c r="GGX44" s="99"/>
      <c r="GGY44" s="99"/>
      <c r="GGZ44" s="99"/>
      <c r="GHA44" s="99"/>
      <c r="GHB44" s="99"/>
      <c r="GHC44" s="99"/>
      <c r="GHD44" s="99"/>
      <c r="GHE44" s="99"/>
      <c r="GHF44" s="99"/>
      <c r="GHG44" s="99"/>
      <c r="GHH44" s="99"/>
      <c r="GHI44" s="99"/>
      <c r="GHJ44" s="99"/>
      <c r="GHK44" s="99"/>
      <c r="GHL44" s="99"/>
      <c r="GHM44" s="99"/>
      <c r="GHN44" s="99"/>
      <c r="GHO44" s="99"/>
      <c r="GHP44" s="99"/>
      <c r="GHQ44" s="99"/>
      <c r="GHR44" s="99"/>
      <c r="GHS44" s="99"/>
      <c r="GHT44" s="99"/>
      <c r="GHU44" s="99"/>
      <c r="GHV44" s="99"/>
      <c r="GHW44" s="99"/>
      <c r="GHX44" s="99"/>
      <c r="GHY44" s="99"/>
      <c r="GHZ44" s="99"/>
      <c r="GIA44" s="99"/>
      <c r="GIB44" s="99"/>
      <c r="GIC44" s="99"/>
      <c r="GID44" s="99"/>
      <c r="GIE44" s="99"/>
      <c r="GIF44" s="99"/>
      <c r="GIG44" s="99"/>
      <c r="GIH44" s="99"/>
      <c r="GII44" s="99"/>
      <c r="GIJ44" s="99"/>
      <c r="GIK44" s="99"/>
      <c r="GIL44" s="99"/>
      <c r="GIM44" s="99"/>
      <c r="GIN44" s="99"/>
      <c r="GIO44" s="99"/>
      <c r="GIP44" s="99"/>
      <c r="GIQ44" s="99"/>
      <c r="GIR44" s="99"/>
      <c r="GIS44" s="99"/>
      <c r="GIT44" s="99"/>
      <c r="GIU44" s="99"/>
      <c r="GIV44" s="99"/>
      <c r="GIW44" s="99"/>
      <c r="GIX44" s="99"/>
      <c r="GIY44" s="99"/>
      <c r="GIZ44" s="99"/>
      <c r="GJA44" s="99"/>
      <c r="GJB44" s="99"/>
      <c r="GJC44" s="99"/>
      <c r="GJD44" s="99"/>
      <c r="GJE44" s="99"/>
      <c r="GJF44" s="99"/>
      <c r="GJG44" s="99"/>
      <c r="GJH44" s="99"/>
      <c r="GJI44" s="99"/>
      <c r="GJJ44" s="99"/>
      <c r="GJK44" s="99"/>
      <c r="GJL44" s="99"/>
      <c r="GJM44" s="99"/>
      <c r="GJN44" s="99"/>
      <c r="GJO44" s="99"/>
      <c r="GJP44" s="99"/>
      <c r="GJQ44" s="99"/>
      <c r="GJR44" s="99"/>
      <c r="GJS44" s="99"/>
      <c r="GJT44" s="99"/>
      <c r="GJU44" s="99"/>
      <c r="GJV44" s="99"/>
      <c r="GJW44" s="99"/>
      <c r="GJX44" s="99"/>
      <c r="GJY44" s="99"/>
      <c r="GJZ44" s="99"/>
      <c r="GKA44" s="99"/>
      <c r="GKB44" s="99"/>
      <c r="GKC44" s="99"/>
      <c r="GKD44" s="99"/>
      <c r="GKE44" s="99"/>
      <c r="GKF44" s="99"/>
      <c r="GKG44" s="99"/>
      <c r="GKH44" s="99"/>
      <c r="GKI44" s="99"/>
      <c r="GKJ44" s="99"/>
      <c r="GKK44" s="99"/>
      <c r="GKL44" s="99"/>
      <c r="GKM44" s="99"/>
      <c r="GKN44" s="99"/>
      <c r="GKO44" s="99"/>
      <c r="GKP44" s="99"/>
      <c r="GKQ44" s="99"/>
      <c r="GKR44" s="99"/>
      <c r="GKS44" s="99"/>
      <c r="GKT44" s="99"/>
      <c r="GKU44" s="99"/>
      <c r="GKV44" s="99"/>
      <c r="GKW44" s="99"/>
      <c r="GKX44" s="99"/>
      <c r="GKY44" s="99"/>
      <c r="GKZ44" s="99"/>
      <c r="GLA44" s="99"/>
      <c r="GLB44" s="99"/>
      <c r="GLC44" s="99"/>
      <c r="GLD44" s="99"/>
      <c r="GLE44" s="99"/>
      <c r="GLF44" s="99"/>
      <c r="GLG44" s="99"/>
      <c r="GLH44" s="99"/>
      <c r="GLI44" s="99"/>
      <c r="GLJ44" s="99"/>
      <c r="GLK44" s="99"/>
      <c r="GLL44" s="99"/>
      <c r="GLM44" s="99"/>
      <c r="GLN44" s="99"/>
      <c r="GLO44" s="99"/>
      <c r="GLP44" s="99"/>
      <c r="GLQ44" s="99"/>
      <c r="GLR44" s="99"/>
      <c r="GLS44" s="99"/>
      <c r="GLT44" s="99"/>
      <c r="GLU44" s="99"/>
      <c r="GLV44" s="99"/>
      <c r="GLW44" s="99"/>
      <c r="GLX44" s="99"/>
      <c r="GLY44" s="99"/>
      <c r="GLZ44" s="99"/>
      <c r="GMA44" s="99"/>
      <c r="GMB44" s="99"/>
      <c r="GMC44" s="99"/>
      <c r="GMD44" s="99"/>
      <c r="GME44" s="99"/>
      <c r="GMF44" s="99"/>
      <c r="GMG44" s="99"/>
      <c r="GMH44" s="99"/>
      <c r="GMI44" s="99"/>
      <c r="GMJ44" s="99"/>
      <c r="GMK44" s="99"/>
      <c r="GML44" s="99"/>
      <c r="GMM44" s="99"/>
      <c r="GMN44" s="99"/>
      <c r="GMO44" s="99"/>
      <c r="GMP44" s="99"/>
      <c r="GMQ44" s="99"/>
      <c r="GMR44" s="99"/>
      <c r="GMS44" s="99"/>
      <c r="GMT44" s="99"/>
      <c r="GMU44" s="99"/>
      <c r="GMV44" s="99"/>
      <c r="GMW44" s="99"/>
      <c r="GMX44" s="99"/>
      <c r="GMY44" s="99"/>
      <c r="GMZ44" s="99"/>
      <c r="GNA44" s="99"/>
      <c r="GNB44" s="99"/>
      <c r="GNC44" s="99"/>
      <c r="GND44" s="99"/>
      <c r="GNE44" s="99"/>
      <c r="GNF44" s="99"/>
      <c r="GNG44" s="99"/>
      <c r="GNH44" s="99"/>
      <c r="GNI44" s="99"/>
      <c r="GNJ44" s="99"/>
      <c r="GNK44" s="99"/>
      <c r="GNL44" s="99"/>
      <c r="GNM44" s="99"/>
      <c r="GNN44" s="99"/>
      <c r="GNO44" s="99"/>
      <c r="GNP44" s="99"/>
      <c r="GNQ44" s="99"/>
      <c r="GNR44" s="99"/>
      <c r="GNS44" s="99"/>
      <c r="GNT44" s="99"/>
      <c r="GNU44" s="99"/>
      <c r="GNV44" s="99"/>
      <c r="GNW44" s="99"/>
      <c r="GNX44" s="99"/>
      <c r="GNY44" s="99"/>
      <c r="GNZ44" s="99"/>
      <c r="GOA44" s="99"/>
      <c r="GOB44" s="99"/>
      <c r="GOC44" s="99"/>
      <c r="GOD44" s="99"/>
      <c r="GOE44" s="99"/>
      <c r="GOF44" s="99"/>
      <c r="GOG44" s="99"/>
      <c r="GOH44" s="99"/>
      <c r="GOI44" s="99"/>
      <c r="GOJ44" s="99"/>
      <c r="GOK44" s="99"/>
      <c r="GOL44" s="99"/>
      <c r="GOM44" s="99"/>
      <c r="GON44" s="99"/>
      <c r="GOO44" s="99"/>
      <c r="GOP44" s="99"/>
      <c r="GOQ44" s="99"/>
      <c r="GOR44" s="99"/>
      <c r="GOS44" s="99"/>
      <c r="GOT44" s="99"/>
      <c r="GOU44" s="99"/>
      <c r="GOV44" s="99"/>
      <c r="GOW44" s="99"/>
      <c r="GOX44" s="99"/>
      <c r="GOY44" s="99"/>
      <c r="GOZ44" s="99"/>
      <c r="GPA44" s="99"/>
      <c r="GPB44" s="99"/>
      <c r="GPC44" s="99"/>
      <c r="GPD44" s="99"/>
      <c r="GPE44" s="99"/>
      <c r="GPF44" s="99"/>
      <c r="GPG44" s="99"/>
      <c r="GPH44" s="99"/>
      <c r="GPI44" s="99"/>
      <c r="GPJ44" s="99"/>
      <c r="GPK44" s="99"/>
      <c r="GPL44" s="99"/>
      <c r="GPM44" s="99"/>
      <c r="GPN44" s="99"/>
      <c r="GPO44" s="99"/>
      <c r="GPP44" s="99"/>
      <c r="GPQ44" s="99"/>
      <c r="GPR44" s="99"/>
      <c r="GPS44" s="99"/>
      <c r="GPT44" s="99"/>
      <c r="GPU44" s="99"/>
      <c r="GPV44" s="99"/>
      <c r="GPW44" s="99"/>
      <c r="GPX44" s="99"/>
      <c r="GPY44" s="99"/>
      <c r="GPZ44" s="99"/>
      <c r="GQA44" s="99"/>
      <c r="GQB44" s="99"/>
      <c r="GQC44" s="99"/>
      <c r="GQD44" s="99"/>
      <c r="GQE44" s="99"/>
      <c r="GQF44" s="99"/>
      <c r="GQG44" s="99"/>
      <c r="GQH44" s="99"/>
      <c r="GQI44" s="99"/>
      <c r="GQJ44" s="99"/>
      <c r="GQK44" s="99"/>
      <c r="GQL44" s="99"/>
      <c r="GQM44" s="99"/>
      <c r="GQN44" s="99"/>
      <c r="GQO44" s="99"/>
      <c r="GQP44" s="99"/>
      <c r="GQQ44" s="99"/>
      <c r="GQR44" s="99"/>
      <c r="GQS44" s="99"/>
      <c r="GQT44" s="99"/>
      <c r="GQU44" s="99"/>
      <c r="GQV44" s="99"/>
      <c r="GQW44" s="99"/>
      <c r="GQX44" s="99"/>
      <c r="GQY44" s="99"/>
      <c r="GQZ44" s="99"/>
      <c r="GRA44" s="99"/>
      <c r="GRB44" s="99"/>
      <c r="GRC44" s="99"/>
      <c r="GRD44" s="99"/>
      <c r="GRE44" s="99"/>
      <c r="GRF44" s="99"/>
      <c r="GRG44" s="99"/>
      <c r="GRH44" s="99"/>
      <c r="GRI44" s="99"/>
      <c r="GRJ44" s="99"/>
      <c r="GRK44" s="99"/>
      <c r="GRL44" s="99"/>
      <c r="GRM44" s="99"/>
      <c r="GRN44" s="99"/>
      <c r="GRO44" s="99"/>
      <c r="GRP44" s="99"/>
      <c r="GRQ44" s="99"/>
      <c r="GRR44" s="99"/>
      <c r="GRS44" s="99"/>
      <c r="GRT44" s="99"/>
      <c r="GRU44" s="99"/>
      <c r="GRV44" s="99"/>
      <c r="GRW44" s="99"/>
      <c r="GRX44" s="99"/>
      <c r="GRY44" s="99"/>
      <c r="GRZ44" s="99"/>
      <c r="GSA44" s="99"/>
      <c r="GSB44" s="99"/>
      <c r="GSC44" s="99"/>
      <c r="GSD44" s="99"/>
      <c r="GSE44" s="99"/>
      <c r="GSF44" s="99"/>
      <c r="GSG44" s="99"/>
      <c r="GSH44" s="99"/>
      <c r="GSI44" s="99"/>
      <c r="GSJ44" s="99"/>
      <c r="GSK44" s="99"/>
      <c r="GSL44" s="99"/>
      <c r="GSM44" s="99"/>
      <c r="GSN44" s="99"/>
      <c r="GSO44" s="99"/>
      <c r="GSP44" s="99"/>
      <c r="GSQ44" s="99"/>
      <c r="GSR44" s="99"/>
      <c r="GSS44" s="99"/>
      <c r="GST44" s="99"/>
      <c r="GSU44" s="99"/>
      <c r="GSV44" s="99"/>
      <c r="GSW44" s="99"/>
      <c r="GSX44" s="99"/>
      <c r="GSY44" s="99"/>
      <c r="GSZ44" s="99"/>
      <c r="GTA44" s="99"/>
      <c r="GTB44" s="99"/>
      <c r="GTC44" s="99"/>
      <c r="GTD44" s="99"/>
      <c r="GTE44" s="99"/>
      <c r="GTF44" s="99"/>
      <c r="GTG44" s="99"/>
      <c r="GTH44" s="99"/>
      <c r="GTI44" s="99"/>
      <c r="GTJ44" s="99"/>
      <c r="GTK44" s="99"/>
      <c r="GTL44" s="99"/>
      <c r="GTM44" s="99"/>
      <c r="GTN44" s="99"/>
      <c r="GTO44" s="99"/>
      <c r="GTP44" s="99"/>
      <c r="GTQ44" s="99"/>
      <c r="GTR44" s="99"/>
      <c r="GTS44" s="99"/>
      <c r="GTT44" s="99"/>
      <c r="GTU44" s="99"/>
      <c r="GTV44" s="99"/>
      <c r="GTW44" s="99"/>
      <c r="GTX44" s="99"/>
      <c r="GTY44" s="99"/>
      <c r="GTZ44" s="99"/>
      <c r="GUA44" s="99"/>
      <c r="GUB44" s="99"/>
      <c r="GUC44" s="99"/>
      <c r="GUD44" s="99"/>
      <c r="GUE44" s="99"/>
      <c r="GUF44" s="99"/>
      <c r="GUG44" s="99"/>
      <c r="GUH44" s="99"/>
      <c r="GUI44" s="99"/>
      <c r="GUJ44" s="99"/>
      <c r="GUK44" s="99"/>
      <c r="GUL44" s="99"/>
      <c r="GUM44" s="99"/>
      <c r="GUN44" s="99"/>
      <c r="GUO44" s="99"/>
      <c r="GUP44" s="99"/>
      <c r="GUQ44" s="99"/>
      <c r="GUR44" s="99"/>
      <c r="GUS44" s="99"/>
      <c r="GUT44" s="99"/>
      <c r="GUU44" s="99"/>
      <c r="GUV44" s="99"/>
      <c r="GUW44" s="99"/>
      <c r="GUX44" s="99"/>
      <c r="GUY44" s="99"/>
      <c r="GUZ44" s="99"/>
      <c r="GVA44" s="99"/>
      <c r="GVB44" s="99"/>
      <c r="GVC44" s="99"/>
      <c r="GVD44" s="99"/>
      <c r="GVE44" s="99"/>
      <c r="GVF44" s="99"/>
      <c r="GVG44" s="99"/>
      <c r="GVH44" s="99"/>
      <c r="GVI44" s="99"/>
      <c r="GVJ44" s="99"/>
      <c r="GVK44" s="99"/>
      <c r="GVL44" s="99"/>
      <c r="GVM44" s="99"/>
      <c r="GVN44" s="99"/>
      <c r="GVO44" s="99"/>
      <c r="GVP44" s="99"/>
      <c r="GVQ44" s="99"/>
      <c r="GVR44" s="99"/>
      <c r="GVS44" s="99"/>
      <c r="GVT44" s="99"/>
      <c r="GVU44" s="99"/>
      <c r="GVV44" s="99"/>
      <c r="GVW44" s="99"/>
      <c r="GVX44" s="99"/>
      <c r="GVY44" s="99"/>
      <c r="GVZ44" s="99"/>
      <c r="GWA44" s="99"/>
      <c r="GWB44" s="99"/>
      <c r="GWC44" s="99"/>
      <c r="GWD44" s="99"/>
      <c r="GWE44" s="99"/>
      <c r="GWF44" s="99"/>
      <c r="GWG44" s="99"/>
      <c r="GWH44" s="99"/>
      <c r="GWI44" s="99"/>
      <c r="GWJ44" s="99"/>
      <c r="GWK44" s="99"/>
      <c r="GWL44" s="99"/>
      <c r="GWM44" s="99"/>
      <c r="GWN44" s="99"/>
      <c r="GWO44" s="99"/>
      <c r="GWP44" s="99"/>
      <c r="GWQ44" s="99"/>
      <c r="GWR44" s="99"/>
      <c r="GWS44" s="99"/>
      <c r="GWT44" s="99"/>
      <c r="GWU44" s="99"/>
      <c r="GWV44" s="99"/>
      <c r="GWW44" s="99"/>
      <c r="GWX44" s="99"/>
      <c r="GWY44" s="99"/>
      <c r="GWZ44" s="99"/>
      <c r="GXA44" s="99"/>
      <c r="GXB44" s="99"/>
      <c r="GXC44" s="99"/>
      <c r="GXD44" s="99"/>
      <c r="GXE44" s="99"/>
      <c r="GXF44" s="99"/>
      <c r="GXG44" s="99"/>
      <c r="GXH44" s="99"/>
      <c r="GXI44" s="99"/>
      <c r="GXJ44" s="99"/>
      <c r="GXK44" s="99"/>
      <c r="GXL44" s="99"/>
      <c r="GXM44" s="99"/>
      <c r="GXN44" s="99"/>
      <c r="GXO44" s="99"/>
      <c r="GXP44" s="99"/>
      <c r="GXQ44" s="99"/>
      <c r="GXR44" s="99"/>
      <c r="GXS44" s="99"/>
      <c r="GXT44" s="99"/>
      <c r="GXU44" s="99"/>
      <c r="GXV44" s="99"/>
      <c r="GXW44" s="99"/>
      <c r="GXX44" s="99"/>
      <c r="GXY44" s="99"/>
      <c r="GXZ44" s="99"/>
      <c r="GYA44" s="99"/>
      <c r="GYB44" s="99"/>
      <c r="GYC44" s="99"/>
      <c r="GYD44" s="99"/>
      <c r="GYE44" s="99"/>
      <c r="GYF44" s="99"/>
      <c r="GYG44" s="99"/>
      <c r="GYH44" s="99"/>
      <c r="GYI44" s="99"/>
      <c r="GYJ44" s="99"/>
      <c r="GYK44" s="99"/>
      <c r="GYL44" s="99"/>
      <c r="GYM44" s="99"/>
      <c r="GYN44" s="99"/>
      <c r="GYO44" s="99"/>
      <c r="GYP44" s="99"/>
      <c r="GYQ44" s="99"/>
      <c r="GYR44" s="99"/>
      <c r="GYS44" s="99"/>
      <c r="GYT44" s="99"/>
      <c r="GYU44" s="99"/>
      <c r="GYV44" s="99"/>
      <c r="GYW44" s="99"/>
      <c r="GYX44" s="99"/>
      <c r="GYY44" s="99"/>
      <c r="GYZ44" s="99"/>
      <c r="GZA44" s="99"/>
      <c r="GZB44" s="99"/>
      <c r="GZC44" s="99"/>
      <c r="GZD44" s="99"/>
      <c r="GZE44" s="99"/>
      <c r="GZF44" s="99"/>
      <c r="GZG44" s="99"/>
      <c r="GZH44" s="99"/>
      <c r="GZI44" s="99"/>
      <c r="GZJ44" s="99"/>
      <c r="GZK44" s="99"/>
      <c r="GZL44" s="99"/>
      <c r="GZM44" s="99"/>
      <c r="GZN44" s="99"/>
      <c r="GZO44" s="99"/>
      <c r="GZP44" s="99"/>
      <c r="GZQ44" s="99"/>
      <c r="GZR44" s="99"/>
      <c r="GZS44" s="99"/>
      <c r="GZT44" s="99"/>
      <c r="GZU44" s="99"/>
      <c r="GZV44" s="99"/>
      <c r="GZW44" s="99"/>
      <c r="GZX44" s="99"/>
      <c r="GZY44" s="99"/>
      <c r="GZZ44" s="99"/>
      <c r="HAA44" s="99"/>
      <c r="HAB44" s="99"/>
      <c r="HAC44" s="99"/>
      <c r="HAD44" s="99"/>
      <c r="HAE44" s="99"/>
      <c r="HAF44" s="99"/>
      <c r="HAG44" s="99"/>
      <c r="HAH44" s="99"/>
      <c r="HAI44" s="99"/>
      <c r="HAJ44" s="99"/>
      <c r="HAK44" s="99"/>
      <c r="HAL44" s="99"/>
      <c r="HAM44" s="99"/>
      <c r="HAN44" s="99"/>
      <c r="HAO44" s="99"/>
      <c r="HAP44" s="99"/>
      <c r="HAQ44" s="99"/>
      <c r="HAR44" s="99"/>
      <c r="HAS44" s="99"/>
      <c r="HAT44" s="99"/>
      <c r="HAU44" s="99"/>
      <c r="HAV44" s="99"/>
      <c r="HAW44" s="99"/>
      <c r="HAX44" s="99"/>
      <c r="HAY44" s="99"/>
      <c r="HAZ44" s="99"/>
      <c r="HBA44" s="99"/>
      <c r="HBB44" s="99"/>
      <c r="HBC44" s="99"/>
      <c r="HBD44" s="99"/>
      <c r="HBE44" s="99"/>
      <c r="HBF44" s="99"/>
      <c r="HBG44" s="99"/>
      <c r="HBH44" s="99"/>
      <c r="HBI44" s="99"/>
      <c r="HBJ44" s="99"/>
      <c r="HBK44" s="99"/>
      <c r="HBL44" s="99"/>
      <c r="HBM44" s="99"/>
      <c r="HBN44" s="99"/>
      <c r="HBO44" s="99"/>
      <c r="HBP44" s="99"/>
      <c r="HBQ44" s="99"/>
      <c r="HBR44" s="99"/>
      <c r="HBS44" s="99"/>
      <c r="HBT44" s="99"/>
      <c r="HBU44" s="99"/>
      <c r="HBV44" s="99"/>
      <c r="HBW44" s="99"/>
      <c r="HBX44" s="99"/>
      <c r="HBY44" s="99"/>
      <c r="HBZ44" s="99"/>
      <c r="HCA44" s="99"/>
      <c r="HCB44" s="99"/>
      <c r="HCC44" s="99"/>
      <c r="HCD44" s="99"/>
      <c r="HCE44" s="99"/>
      <c r="HCF44" s="99"/>
      <c r="HCG44" s="99"/>
      <c r="HCH44" s="99"/>
      <c r="HCI44" s="99"/>
      <c r="HCJ44" s="99"/>
      <c r="HCK44" s="99"/>
      <c r="HCL44" s="99"/>
      <c r="HCM44" s="99"/>
      <c r="HCN44" s="99"/>
      <c r="HCO44" s="99"/>
      <c r="HCP44" s="99"/>
      <c r="HCQ44" s="99"/>
      <c r="HCR44" s="99"/>
      <c r="HCS44" s="99"/>
      <c r="HCT44" s="99"/>
      <c r="HCU44" s="99"/>
      <c r="HCV44" s="99"/>
      <c r="HCW44" s="99"/>
      <c r="HCX44" s="99"/>
      <c r="HCY44" s="99"/>
      <c r="HCZ44" s="99"/>
      <c r="HDA44" s="99"/>
      <c r="HDB44" s="99"/>
      <c r="HDC44" s="99"/>
      <c r="HDD44" s="99"/>
      <c r="HDE44" s="99"/>
      <c r="HDF44" s="99"/>
      <c r="HDG44" s="99"/>
      <c r="HDH44" s="99"/>
      <c r="HDI44" s="99"/>
      <c r="HDJ44" s="99"/>
      <c r="HDK44" s="99"/>
      <c r="HDL44" s="99"/>
      <c r="HDM44" s="99"/>
      <c r="HDN44" s="99"/>
      <c r="HDO44" s="99"/>
      <c r="HDP44" s="99"/>
      <c r="HDQ44" s="99"/>
      <c r="HDR44" s="99"/>
      <c r="HDS44" s="99"/>
      <c r="HDT44" s="99"/>
      <c r="HDU44" s="99"/>
      <c r="HDV44" s="99"/>
      <c r="HDW44" s="99"/>
      <c r="HDX44" s="99"/>
      <c r="HDY44" s="99"/>
      <c r="HDZ44" s="99"/>
      <c r="HEA44" s="99"/>
      <c r="HEB44" s="99"/>
      <c r="HEC44" s="99"/>
      <c r="HED44" s="99"/>
      <c r="HEE44" s="99"/>
      <c r="HEF44" s="99"/>
      <c r="HEG44" s="99"/>
      <c r="HEH44" s="99"/>
      <c r="HEI44" s="99"/>
      <c r="HEJ44" s="99"/>
      <c r="HEK44" s="99"/>
      <c r="HEL44" s="99"/>
      <c r="HEM44" s="99"/>
      <c r="HEN44" s="99"/>
      <c r="HEO44" s="99"/>
      <c r="HEP44" s="99"/>
      <c r="HEQ44" s="99"/>
      <c r="HER44" s="99"/>
      <c r="HES44" s="99"/>
      <c r="HET44" s="99"/>
      <c r="HEU44" s="99"/>
      <c r="HEV44" s="99"/>
      <c r="HEW44" s="99"/>
      <c r="HEX44" s="99"/>
      <c r="HEY44" s="99"/>
      <c r="HEZ44" s="99"/>
      <c r="HFA44" s="99"/>
      <c r="HFB44" s="99"/>
      <c r="HFC44" s="99"/>
      <c r="HFD44" s="99"/>
      <c r="HFE44" s="99"/>
      <c r="HFF44" s="99"/>
      <c r="HFG44" s="99"/>
      <c r="HFH44" s="99"/>
      <c r="HFI44" s="99"/>
      <c r="HFJ44" s="99"/>
      <c r="HFK44" s="99"/>
      <c r="HFL44" s="99"/>
      <c r="HFM44" s="99"/>
      <c r="HFN44" s="99"/>
      <c r="HFO44" s="99"/>
      <c r="HFP44" s="99"/>
      <c r="HFQ44" s="99"/>
      <c r="HFR44" s="99"/>
      <c r="HFS44" s="99"/>
      <c r="HFT44" s="99"/>
      <c r="HFU44" s="99"/>
      <c r="HFV44" s="99"/>
      <c r="HFW44" s="99"/>
      <c r="HFX44" s="99"/>
      <c r="HFY44" s="99"/>
      <c r="HFZ44" s="99"/>
      <c r="HGA44" s="99"/>
      <c r="HGB44" s="99"/>
      <c r="HGC44" s="99"/>
      <c r="HGD44" s="99"/>
      <c r="HGE44" s="99"/>
      <c r="HGF44" s="99"/>
      <c r="HGG44" s="99"/>
      <c r="HGH44" s="99"/>
      <c r="HGI44" s="99"/>
      <c r="HGJ44" s="99"/>
      <c r="HGK44" s="99"/>
      <c r="HGL44" s="99"/>
      <c r="HGM44" s="99"/>
      <c r="HGN44" s="99"/>
      <c r="HGO44" s="99"/>
      <c r="HGP44" s="99"/>
      <c r="HGQ44" s="99"/>
      <c r="HGR44" s="99"/>
      <c r="HGS44" s="99"/>
      <c r="HGT44" s="99"/>
      <c r="HGU44" s="99"/>
      <c r="HGV44" s="99"/>
      <c r="HGW44" s="99"/>
      <c r="HGX44" s="99"/>
      <c r="HGY44" s="99"/>
      <c r="HGZ44" s="99"/>
      <c r="HHA44" s="99"/>
      <c r="HHB44" s="99"/>
      <c r="HHC44" s="99"/>
      <c r="HHD44" s="99"/>
      <c r="HHE44" s="99"/>
      <c r="HHF44" s="99"/>
      <c r="HHG44" s="99"/>
      <c r="HHH44" s="99"/>
      <c r="HHI44" s="99"/>
      <c r="HHJ44" s="99"/>
      <c r="HHK44" s="99"/>
      <c r="HHL44" s="99"/>
      <c r="HHM44" s="99"/>
      <c r="HHN44" s="99"/>
      <c r="HHO44" s="99"/>
      <c r="HHP44" s="99"/>
      <c r="HHQ44" s="99"/>
      <c r="HHR44" s="99"/>
      <c r="HHS44" s="99"/>
      <c r="HHT44" s="99"/>
      <c r="HHU44" s="99"/>
      <c r="HHV44" s="99"/>
      <c r="HHW44" s="99"/>
      <c r="HHX44" s="99"/>
      <c r="HHY44" s="99"/>
      <c r="HHZ44" s="99"/>
      <c r="HIA44" s="99"/>
      <c r="HIB44" s="99"/>
      <c r="HIC44" s="99"/>
      <c r="HID44" s="99"/>
      <c r="HIE44" s="99"/>
      <c r="HIF44" s="99"/>
      <c r="HIG44" s="99"/>
      <c r="HIH44" s="99"/>
      <c r="HII44" s="99"/>
      <c r="HIJ44" s="99"/>
      <c r="HIK44" s="99"/>
      <c r="HIL44" s="99"/>
      <c r="HIM44" s="99"/>
      <c r="HIN44" s="99"/>
      <c r="HIO44" s="99"/>
      <c r="HIP44" s="99"/>
      <c r="HIQ44" s="99"/>
      <c r="HIR44" s="99"/>
      <c r="HIS44" s="99"/>
      <c r="HIT44" s="99"/>
      <c r="HIU44" s="99"/>
      <c r="HIV44" s="99"/>
      <c r="HIW44" s="99"/>
      <c r="HIX44" s="99"/>
      <c r="HIY44" s="99"/>
      <c r="HIZ44" s="99"/>
      <c r="HJA44" s="99"/>
      <c r="HJB44" s="99"/>
      <c r="HJC44" s="99"/>
      <c r="HJD44" s="99"/>
      <c r="HJE44" s="99"/>
      <c r="HJF44" s="99"/>
      <c r="HJG44" s="99"/>
      <c r="HJH44" s="99"/>
      <c r="HJI44" s="99"/>
      <c r="HJJ44" s="99"/>
      <c r="HJK44" s="99"/>
      <c r="HJL44" s="99"/>
      <c r="HJM44" s="99"/>
      <c r="HJN44" s="99"/>
      <c r="HJO44" s="99"/>
      <c r="HJP44" s="99"/>
      <c r="HJQ44" s="99"/>
      <c r="HJR44" s="99"/>
      <c r="HJS44" s="99"/>
      <c r="HJT44" s="99"/>
      <c r="HJU44" s="99"/>
      <c r="HJV44" s="99"/>
      <c r="HJW44" s="99"/>
      <c r="HJX44" s="99"/>
      <c r="HJY44" s="99"/>
      <c r="HJZ44" s="99"/>
      <c r="HKA44" s="99"/>
      <c r="HKB44" s="99"/>
      <c r="HKC44" s="99"/>
      <c r="HKD44" s="99"/>
      <c r="HKE44" s="99"/>
      <c r="HKF44" s="99"/>
      <c r="HKG44" s="99"/>
      <c r="HKH44" s="99"/>
      <c r="HKI44" s="99"/>
      <c r="HKJ44" s="99"/>
      <c r="HKK44" s="99"/>
      <c r="HKL44" s="99"/>
      <c r="HKM44" s="99"/>
      <c r="HKN44" s="99"/>
      <c r="HKO44" s="99"/>
      <c r="HKP44" s="99"/>
      <c r="HKQ44" s="99"/>
      <c r="HKR44" s="99"/>
      <c r="HKS44" s="99"/>
      <c r="HKT44" s="99"/>
      <c r="HKU44" s="99"/>
      <c r="HKV44" s="99"/>
      <c r="HKW44" s="99"/>
      <c r="HKX44" s="99"/>
      <c r="HKY44" s="99"/>
      <c r="HKZ44" s="99"/>
      <c r="HLA44" s="99"/>
      <c r="HLB44" s="99"/>
      <c r="HLC44" s="99"/>
      <c r="HLD44" s="99"/>
      <c r="HLE44" s="99"/>
      <c r="HLF44" s="99"/>
      <c r="HLG44" s="99"/>
      <c r="HLH44" s="99"/>
      <c r="HLI44" s="99"/>
      <c r="HLJ44" s="99"/>
      <c r="HLK44" s="99"/>
      <c r="HLL44" s="99"/>
      <c r="HLM44" s="99"/>
      <c r="HLN44" s="99"/>
      <c r="HLO44" s="99"/>
      <c r="HLP44" s="99"/>
      <c r="HLQ44" s="99"/>
      <c r="HLR44" s="99"/>
      <c r="HLS44" s="99"/>
      <c r="HLT44" s="99"/>
      <c r="HLU44" s="99"/>
      <c r="HLV44" s="99"/>
      <c r="HLW44" s="99"/>
      <c r="HLX44" s="99"/>
      <c r="HLY44" s="99"/>
      <c r="HLZ44" s="99"/>
      <c r="HMA44" s="99"/>
      <c r="HMB44" s="99"/>
      <c r="HMC44" s="99"/>
      <c r="HMD44" s="99"/>
      <c r="HME44" s="99"/>
      <c r="HMF44" s="99"/>
      <c r="HMG44" s="99"/>
      <c r="HMH44" s="99"/>
      <c r="HMI44" s="99"/>
      <c r="HMJ44" s="99"/>
      <c r="HMK44" s="99"/>
      <c r="HML44" s="99"/>
      <c r="HMM44" s="99"/>
      <c r="HMN44" s="99"/>
      <c r="HMO44" s="99"/>
      <c r="HMP44" s="99"/>
      <c r="HMQ44" s="99"/>
      <c r="HMR44" s="99"/>
      <c r="HMS44" s="99"/>
      <c r="HMT44" s="99"/>
      <c r="HMU44" s="99"/>
      <c r="HMV44" s="99"/>
      <c r="HMW44" s="99"/>
      <c r="HMX44" s="99"/>
      <c r="HMY44" s="99"/>
      <c r="HMZ44" s="99"/>
      <c r="HNA44" s="99"/>
      <c r="HNB44" s="99"/>
      <c r="HNC44" s="99"/>
      <c r="HND44" s="99"/>
      <c r="HNE44" s="99"/>
      <c r="HNF44" s="99"/>
      <c r="HNG44" s="99"/>
      <c r="HNH44" s="99"/>
      <c r="HNI44" s="99"/>
      <c r="HNJ44" s="99"/>
      <c r="HNK44" s="99"/>
      <c r="HNL44" s="99"/>
      <c r="HNM44" s="99"/>
      <c r="HNN44" s="99"/>
      <c r="HNO44" s="99"/>
      <c r="HNP44" s="99"/>
      <c r="HNQ44" s="99"/>
      <c r="HNR44" s="99"/>
      <c r="HNS44" s="99"/>
      <c r="HNT44" s="99"/>
      <c r="HNU44" s="99"/>
      <c r="HNV44" s="99"/>
      <c r="HNW44" s="99"/>
      <c r="HNX44" s="99"/>
      <c r="HNY44" s="99"/>
      <c r="HNZ44" s="99"/>
      <c r="HOA44" s="99"/>
      <c r="HOB44" s="99"/>
      <c r="HOC44" s="99"/>
      <c r="HOD44" s="99"/>
      <c r="HOE44" s="99"/>
      <c r="HOF44" s="99"/>
      <c r="HOG44" s="99"/>
      <c r="HOH44" s="99"/>
      <c r="HOI44" s="99"/>
      <c r="HOJ44" s="99"/>
      <c r="HOK44" s="99"/>
      <c r="HOL44" s="99"/>
      <c r="HOM44" s="99"/>
      <c r="HON44" s="99"/>
      <c r="HOO44" s="99"/>
      <c r="HOP44" s="99"/>
      <c r="HOQ44" s="99"/>
      <c r="HOR44" s="99"/>
      <c r="HOS44" s="99"/>
      <c r="HOT44" s="99"/>
      <c r="HOU44" s="99"/>
      <c r="HOV44" s="99"/>
      <c r="HOW44" s="99"/>
      <c r="HOX44" s="99"/>
      <c r="HOY44" s="99"/>
      <c r="HOZ44" s="99"/>
      <c r="HPA44" s="99"/>
      <c r="HPB44" s="99"/>
      <c r="HPC44" s="99"/>
      <c r="HPD44" s="99"/>
      <c r="HPE44" s="99"/>
      <c r="HPF44" s="99"/>
      <c r="HPG44" s="99"/>
      <c r="HPH44" s="99"/>
      <c r="HPI44" s="99"/>
      <c r="HPJ44" s="99"/>
      <c r="HPK44" s="99"/>
      <c r="HPL44" s="99"/>
      <c r="HPM44" s="99"/>
      <c r="HPN44" s="99"/>
      <c r="HPO44" s="99"/>
      <c r="HPP44" s="99"/>
      <c r="HPQ44" s="99"/>
      <c r="HPR44" s="99"/>
      <c r="HPS44" s="99"/>
      <c r="HPT44" s="99"/>
      <c r="HPU44" s="99"/>
      <c r="HPV44" s="99"/>
      <c r="HPW44" s="99"/>
      <c r="HPX44" s="99"/>
      <c r="HPY44" s="99"/>
      <c r="HPZ44" s="99"/>
      <c r="HQA44" s="99"/>
      <c r="HQB44" s="99"/>
      <c r="HQC44" s="99"/>
      <c r="HQD44" s="99"/>
      <c r="HQE44" s="99"/>
      <c r="HQF44" s="99"/>
      <c r="HQG44" s="99"/>
      <c r="HQH44" s="99"/>
      <c r="HQI44" s="99"/>
      <c r="HQJ44" s="99"/>
      <c r="HQK44" s="99"/>
      <c r="HQL44" s="99"/>
      <c r="HQM44" s="99"/>
      <c r="HQN44" s="99"/>
      <c r="HQO44" s="99"/>
      <c r="HQP44" s="99"/>
      <c r="HQQ44" s="99"/>
      <c r="HQR44" s="99"/>
      <c r="HQS44" s="99"/>
      <c r="HQT44" s="99"/>
      <c r="HQU44" s="99"/>
      <c r="HQV44" s="99"/>
      <c r="HQW44" s="99"/>
      <c r="HQX44" s="99"/>
      <c r="HQY44" s="99"/>
      <c r="HQZ44" s="99"/>
      <c r="HRA44" s="99"/>
      <c r="HRB44" s="99"/>
      <c r="HRC44" s="99"/>
      <c r="HRD44" s="99"/>
      <c r="HRE44" s="99"/>
      <c r="HRF44" s="99"/>
      <c r="HRG44" s="99"/>
      <c r="HRH44" s="99"/>
      <c r="HRI44" s="99"/>
      <c r="HRJ44" s="99"/>
      <c r="HRK44" s="99"/>
      <c r="HRL44" s="99"/>
      <c r="HRM44" s="99"/>
      <c r="HRN44" s="99"/>
      <c r="HRO44" s="99"/>
      <c r="HRP44" s="99"/>
      <c r="HRQ44" s="99"/>
      <c r="HRR44" s="99"/>
      <c r="HRS44" s="99"/>
      <c r="HRT44" s="99"/>
      <c r="HRU44" s="99"/>
      <c r="HRV44" s="99"/>
      <c r="HRW44" s="99"/>
      <c r="HRX44" s="99"/>
      <c r="HRY44" s="99"/>
      <c r="HRZ44" s="99"/>
      <c r="HSA44" s="99"/>
      <c r="HSB44" s="99"/>
      <c r="HSC44" s="99"/>
      <c r="HSD44" s="99"/>
      <c r="HSE44" s="99"/>
      <c r="HSF44" s="99"/>
      <c r="HSG44" s="99"/>
      <c r="HSH44" s="99"/>
      <c r="HSI44" s="99"/>
      <c r="HSJ44" s="99"/>
      <c r="HSK44" s="99"/>
      <c r="HSL44" s="99"/>
      <c r="HSM44" s="99"/>
      <c r="HSN44" s="99"/>
      <c r="HSO44" s="99"/>
      <c r="HSP44" s="99"/>
      <c r="HSQ44" s="99"/>
      <c r="HSR44" s="99"/>
      <c r="HSS44" s="99"/>
      <c r="HST44" s="99"/>
      <c r="HSU44" s="99"/>
      <c r="HSV44" s="99"/>
      <c r="HSW44" s="99"/>
      <c r="HSX44" s="99"/>
      <c r="HSY44" s="99"/>
      <c r="HSZ44" s="99"/>
      <c r="HTA44" s="99"/>
      <c r="HTB44" s="99"/>
      <c r="HTC44" s="99"/>
      <c r="HTD44" s="99"/>
      <c r="HTE44" s="99"/>
      <c r="HTF44" s="99"/>
      <c r="HTG44" s="99"/>
      <c r="HTH44" s="99"/>
      <c r="HTI44" s="99"/>
      <c r="HTJ44" s="99"/>
      <c r="HTK44" s="99"/>
      <c r="HTL44" s="99"/>
      <c r="HTM44" s="99"/>
      <c r="HTN44" s="99"/>
      <c r="HTO44" s="99"/>
      <c r="HTP44" s="99"/>
      <c r="HTQ44" s="99"/>
      <c r="HTR44" s="99"/>
      <c r="HTS44" s="99"/>
      <c r="HTT44" s="99"/>
      <c r="HTU44" s="99"/>
      <c r="HTV44" s="99"/>
      <c r="HTW44" s="99"/>
      <c r="HTX44" s="99"/>
      <c r="HTY44" s="99"/>
      <c r="HTZ44" s="99"/>
      <c r="HUA44" s="99"/>
      <c r="HUB44" s="99"/>
      <c r="HUC44" s="99"/>
      <c r="HUD44" s="99"/>
      <c r="HUE44" s="99"/>
      <c r="HUF44" s="99"/>
      <c r="HUG44" s="99"/>
      <c r="HUH44" s="99"/>
      <c r="HUI44" s="99"/>
      <c r="HUJ44" s="99"/>
      <c r="HUK44" s="99"/>
      <c r="HUL44" s="99"/>
      <c r="HUM44" s="99"/>
      <c r="HUN44" s="99"/>
      <c r="HUO44" s="99"/>
      <c r="HUP44" s="99"/>
      <c r="HUQ44" s="99"/>
      <c r="HUR44" s="99"/>
      <c r="HUS44" s="99"/>
      <c r="HUT44" s="99"/>
      <c r="HUU44" s="99"/>
      <c r="HUV44" s="99"/>
      <c r="HUW44" s="99"/>
      <c r="HUX44" s="99"/>
      <c r="HUY44" s="99"/>
      <c r="HUZ44" s="99"/>
      <c r="HVA44" s="99"/>
      <c r="HVB44" s="99"/>
      <c r="HVC44" s="99"/>
      <c r="HVD44" s="99"/>
      <c r="HVE44" s="99"/>
      <c r="HVF44" s="99"/>
      <c r="HVG44" s="99"/>
      <c r="HVH44" s="99"/>
      <c r="HVI44" s="99"/>
      <c r="HVJ44" s="99"/>
      <c r="HVK44" s="99"/>
      <c r="HVL44" s="99"/>
      <c r="HVM44" s="99"/>
      <c r="HVN44" s="99"/>
      <c r="HVO44" s="99"/>
      <c r="HVP44" s="99"/>
      <c r="HVQ44" s="99"/>
      <c r="HVR44" s="99"/>
      <c r="HVS44" s="99"/>
      <c r="HVT44" s="99"/>
      <c r="HVU44" s="99"/>
      <c r="HVV44" s="99"/>
      <c r="HVW44" s="99"/>
      <c r="HVX44" s="99"/>
      <c r="HVY44" s="99"/>
      <c r="HVZ44" s="99"/>
      <c r="HWA44" s="99"/>
      <c r="HWB44" s="99"/>
      <c r="HWC44" s="99"/>
      <c r="HWD44" s="99"/>
      <c r="HWE44" s="99"/>
      <c r="HWF44" s="99"/>
      <c r="HWG44" s="99"/>
      <c r="HWH44" s="99"/>
      <c r="HWI44" s="99"/>
      <c r="HWJ44" s="99"/>
      <c r="HWK44" s="99"/>
      <c r="HWL44" s="99"/>
      <c r="HWM44" s="99"/>
      <c r="HWN44" s="99"/>
      <c r="HWO44" s="99"/>
      <c r="HWP44" s="99"/>
      <c r="HWQ44" s="99"/>
      <c r="HWR44" s="99"/>
      <c r="HWS44" s="99"/>
      <c r="HWT44" s="99"/>
      <c r="HWU44" s="99"/>
      <c r="HWV44" s="99"/>
      <c r="HWW44" s="99"/>
      <c r="HWX44" s="99"/>
      <c r="HWY44" s="99"/>
      <c r="HWZ44" s="99"/>
      <c r="HXA44" s="99"/>
      <c r="HXB44" s="99"/>
      <c r="HXC44" s="99"/>
      <c r="HXD44" s="99"/>
      <c r="HXE44" s="99"/>
      <c r="HXF44" s="99"/>
      <c r="HXG44" s="99"/>
      <c r="HXH44" s="99"/>
      <c r="HXI44" s="99"/>
      <c r="HXJ44" s="99"/>
      <c r="HXK44" s="99"/>
      <c r="HXL44" s="99"/>
      <c r="HXM44" s="99"/>
      <c r="HXN44" s="99"/>
      <c r="HXO44" s="99"/>
      <c r="HXP44" s="99"/>
      <c r="HXQ44" s="99"/>
      <c r="HXR44" s="99"/>
      <c r="HXS44" s="99"/>
      <c r="HXT44" s="99"/>
      <c r="HXU44" s="99"/>
      <c r="HXV44" s="99"/>
      <c r="HXW44" s="99"/>
      <c r="HXX44" s="99"/>
      <c r="HXY44" s="99"/>
      <c r="HXZ44" s="99"/>
      <c r="HYA44" s="99"/>
      <c r="HYB44" s="99"/>
      <c r="HYC44" s="99"/>
      <c r="HYD44" s="99"/>
      <c r="HYE44" s="99"/>
      <c r="HYF44" s="99"/>
      <c r="HYG44" s="99"/>
      <c r="HYH44" s="99"/>
      <c r="HYI44" s="99"/>
      <c r="HYJ44" s="99"/>
      <c r="HYK44" s="99"/>
      <c r="HYL44" s="99"/>
      <c r="HYM44" s="99"/>
      <c r="HYN44" s="99"/>
      <c r="HYO44" s="99"/>
      <c r="HYP44" s="99"/>
      <c r="HYQ44" s="99"/>
      <c r="HYR44" s="99"/>
      <c r="HYS44" s="99"/>
      <c r="HYT44" s="99"/>
      <c r="HYU44" s="99"/>
      <c r="HYV44" s="99"/>
      <c r="HYW44" s="99"/>
      <c r="HYX44" s="99"/>
      <c r="HYY44" s="99"/>
      <c r="HYZ44" s="99"/>
      <c r="HZA44" s="99"/>
      <c r="HZB44" s="99"/>
      <c r="HZC44" s="99"/>
      <c r="HZD44" s="99"/>
      <c r="HZE44" s="99"/>
      <c r="HZF44" s="99"/>
      <c r="HZG44" s="99"/>
      <c r="HZH44" s="99"/>
      <c r="HZI44" s="99"/>
      <c r="HZJ44" s="99"/>
      <c r="HZK44" s="99"/>
      <c r="HZL44" s="99"/>
      <c r="HZM44" s="99"/>
      <c r="HZN44" s="99"/>
      <c r="HZO44" s="99"/>
      <c r="HZP44" s="99"/>
      <c r="HZQ44" s="99"/>
      <c r="HZR44" s="99"/>
      <c r="HZS44" s="99"/>
      <c r="HZT44" s="99"/>
      <c r="HZU44" s="99"/>
      <c r="HZV44" s="99"/>
      <c r="HZW44" s="99"/>
      <c r="HZX44" s="99"/>
      <c r="HZY44" s="99"/>
      <c r="HZZ44" s="99"/>
      <c r="IAA44" s="99"/>
      <c r="IAB44" s="99"/>
      <c r="IAC44" s="99"/>
      <c r="IAD44" s="99"/>
      <c r="IAE44" s="99"/>
      <c r="IAF44" s="99"/>
      <c r="IAG44" s="99"/>
      <c r="IAH44" s="99"/>
      <c r="IAI44" s="99"/>
      <c r="IAJ44" s="99"/>
      <c r="IAK44" s="99"/>
      <c r="IAL44" s="99"/>
      <c r="IAM44" s="99"/>
      <c r="IAN44" s="99"/>
      <c r="IAO44" s="99"/>
      <c r="IAP44" s="99"/>
      <c r="IAQ44" s="99"/>
      <c r="IAR44" s="99"/>
      <c r="IAS44" s="99"/>
      <c r="IAT44" s="99"/>
      <c r="IAU44" s="99"/>
      <c r="IAV44" s="99"/>
      <c r="IAW44" s="99"/>
      <c r="IAX44" s="99"/>
      <c r="IAY44" s="99"/>
      <c r="IAZ44" s="99"/>
      <c r="IBA44" s="99"/>
      <c r="IBB44" s="99"/>
      <c r="IBC44" s="99"/>
      <c r="IBD44" s="99"/>
      <c r="IBE44" s="99"/>
      <c r="IBF44" s="99"/>
      <c r="IBG44" s="99"/>
      <c r="IBH44" s="99"/>
      <c r="IBI44" s="99"/>
      <c r="IBJ44" s="99"/>
      <c r="IBK44" s="99"/>
      <c r="IBL44" s="99"/>
      <c r="IBM44" s="99"/>
      <c r="IBN44" s="99"/>
      <c r="IBO44" s="99"/>
      <c r="IBP44" s="99"/>
      <c r="IBQ44" s="99"/>
      <c r="IBR44" s="99"/>
      <c r="IBS44" s="99"/>
      <c r="IBT44" s="99"/>
      <c r="IBU44" s="99"/>
      <c r="IBV44" s="99"/>
      <c r="IBW44" s="99"/>
      <c r="IBX44" s="99"/>
      <c r="IBY44" s="99"/>
      <c r="IBZ44" s="99"/>
      <c r="ICA44" s="99"/>
      <c r="ICB44" s="99"/>
      <c r="ICC44" s="99"/>
      <c r="ICD44" s="99"/>
      <c r="ICE44" s="99"/>
      <c r="ICF44" s="99"/>
      <c r="ICG44" s="99"/>
      <c r="ICH44" s="99"/>
      <c r="ICI44" s="99"/>
      <c r="ICJ44" s="99"/>
      <c r="ICK44" s="99"/>
      <c r="ICL44" s="99"/>
      <c r="ICM44" s="99"/>
      <c r="ICN44" s="99"/>
      <c r="ICO44" s="99"/>
      <c r="ICP44" s="99"/>
      <c r="ICQ44" s="99"/>
      <c r="ICR44" s="99"/>
      <c r="ICS44" s="99"/>
      <c r="ICT44" s="99"/>
      <c r="ICU44" s="99"/>
      <c r="ICV44" s="99"/>
      <c r="ICW44" s="99"/>
      <c r="ICX44" s="99"/>
      <c r="ICY44" s="99"/>
      <c r="ICZ44" s="99"/>
      <c r="IDA44" s="99"/>
      <c r="IDB44" s="99"/>
      <c r="IDC44" s="99"/>
      <c r="IDD44" s="99"/>
      <c r="IDE44" s="99"/>
      <c r="IDF44" s="99"/>
      <c r="IDG44" s="99"/>
      <c r="IDH44" s="99"/>
      <c r="IDI44" s="99"/>
      <c r="IDJ44" s="99"/>
      <c r="IDK44" s="99"/>
      <c r="IDL44" s="99"/>
      <c r="IDM44" s="99"/>
      <c r="IDN44" s="99"/>
      <c r="IDO44" s="99"/>
      <c r="IDP44" s="99"/>
      <c r="IDQ44" s="99"/>
      <c r="IDR44" s="99"/>
      <c r="IDS44" s="99"/>
      <c r="IDT44" s="99"/>
      <c r="IDU44" s="99"/>
      <c r="IDV44" s="99"/>
      <c r="IDW44" s="99"/>
      <c r="IDX44" s="99"/>
      <c r="IDY44" s="99"/>
      <c r="IDZ44" s="99"/>
      <c r="IEA44" s="99"/>
      <c r="IEB44" s="99"/>
      <c r="IEC44" s="99"/>
      <c r="IED44" s="99"/>
      <c r="IEE44" s="99"/>
      <c r="IEF44" s="99"/>
      <c r="IEG44" s="99"/>
      <c r="IEH44" s="99"/>
      <c r="IEI44" s="99"/>
      <c r="IEJ44" s="99"/>
      <c r="IEK44" s="99"/>
      <c r="IEL44" s="99"/>
      <c r="IEM44" s="99"/>
      <c r="IEN44" s="99"/>
      <c r="IEO44" s="99"/>
      <c r="IEP44" s="99"/>
      <c r="IEQ44" s="99"/>
      <c r="IER44" s="99"/>
      <c r="IES44" s="99"/>
      <c r="IET44" s="99"/>
      <c r="IEU44" s="99"/>
      <c r="IEV44" s="99"/>
      <c r="IEW44" s="99"/>
      <c r="IEX44" s="99"/>
      <c r="IEY44" s="99"/>
      <c r="IEZ44" s="99"/>
      <c r="IFA44" s="99"/>
      <c r="IFB44" s="99"/>
      <c r="IFC44" s="99"/>
      <c r="IFD44" s="99"/>
      <c r="IFE44" s="99"/>
      <c r="IFF44" s="99"/>
      <c r="IFG44" s="99"/>
      <c r="IFH44" s="99"/>
      <c r="IFI44" s="99"/>
      <c r="IFJ44" s="99"/>
      <c r="IFK44" s="99"/>
      <c r="IFL44" s="99"/>
      <c r="IFM44" s="99"/>
      <c r="IFN44" s="99"/>
      <c r="IFO44" s="99"/>
      <c r="IFP44" s="99"/>
      <c r="IFQ44" s="99"/>
      <c r="IFR44" s="99"/>
      <c r="IFS44" s="99"/>
      <c r="IFT44" s="99"/>
      <c r="IFU44" s="99"/>
      <c r="IFV44" s="99"/>
      <c r="IFW44" s="99"/>
      <c r="IFX44" s="99"/>
      <c r="IFY44" s="99"/>
      <c r="IFZ44" s="99"/>
      <c r="IGA44" s="99"/>
      <c r="IGB44" s="99"/>
      <c r="IGC44" s="99"/>
      <c r="IGD44" s="99"/>
      <c r="IGE44" s="99"/>
      <c r="IGF44" s="99"/>
      <c r="IGG44" s="99"/>
      <c r="IGH44" s="99"/>
      <c r="IGI44" s="99"/>
      <c r="IGJ44" s="99"/>
      <c r="IGK44" s="99"/>
      <c r="IGL44" s="99"/>
      <c r="IGM44" s="99"/>
      <c r="IGN44" s="99"/>
      <c r="IGO44" s="99"/>
      <c r="IGP44" s="99"/>
      <c r="IGQ44" s="99"/>
      <c r="IGR44" s="99"/>
      <c r="IGS44" s="99"/>
      <c r="IGT44" s="99"/>
      <c r="IGU44" s="99"/>
      <c r="IGV44" s="99"/>
      <c r="IGW44" s="99"/>
      <c r="IGX44" s="99"/>
      <c r="IGY44" s="99"/>
      <c r="IGZ44" s="99"/>
      <c r="IHA44" s="99"/>
      <c r="IHB44" s="99"/>
      <c r="IHC44" s="99"/>
      <c r="IHD44" s="99"/>
      <c r="IHE44" s="99"/>
      <c r="IHF44" s="99"/>
      <c r="IHG44" s="99"/>
      <c r="IHH44" s="99"/>
      <c r="IHI44" s="99"/>
      <c r="IHJ44" s="99"/>
      <c r="IHK44" s="99"/>
      <c r="IHL44" s="99"/>
      <c r="IHM44" s="99"/>
      <c r="IHN44" s="99"/>
      <c r="IHO44" s="99"/>
      <c r="IHP44" s="99"/>
      <c r="IHQ44" s="99"/>
      <c r="IHR44" s="99"/>
      <c r="IHS44" s="99"/>
      <c r="IHT44" s="99"/>
      <c r="IHU44" s="99"/>
      <c r="IHV44" s="99"/>
      <c r="IHW44" s="99"/>
      <c r="IHX44" s="99"/>
      <c r="IHY44" s="99"/>
      <c r="IHZ44" s="99"/>
      <c r="IIA44" s="99"/>
      <c r="IIB44" s="99"/>
      <c r="IIC44" s="99"/>
      <c r="IID44" s="99"/>
      <c r="IIE44" s="99"/>
      <c r="IIF44" s="99"/>
      <c r="IIG44" s="99"/>
      <c r="IIH44" s="99"/>
      <c r="III44" s="99"/>
      <c r="IIJ44" s="99"/>
      <c r="IIK44" s="99"/>
      <c r="IIL44" s="99"/>
      <c r="IIM44" s="99"/>
      <c r="IIN44" s="99"/>
      <c r="IIO44" s="99"/>
      <c r="IIP44" s="99"/>
      <c r="IIQ44" s="99"/>
      <c r="IIR44" s="99"/>
      <c r="IIS44" s="99"/>
      <c r="IIT44" s="99"/>
      <c r="IIU44" s="99"/>
      <c r="IIV44" s="99"/>
      <c r="IIW44" s="99"/>
      <c r="IIX44" s="99"/>
      <c r="IIY44" s="99"/>
      <c r="IIZ44" s="99"/>
      <c r="IJA44" s="99"/>
      <c r="IJB44" s="99"/>
      <c r="IJC44" s="99"/>
      <c r="IJD44" s="99"/>
      <c r="IJE44" s="99"/>
      <c r="IJF44" s="99"/>
      <c r="IJG44" s="99"/>
      <c r="IJH44" s="99"/>
      <c r="IJI44" s="99"/>
      <c r="IJJ44" s="99"/>
      <c r="IJK44" s="99"/>
      <c r="IJL44" s="99"/>
      <c r="IJM44" s="99"/>
      <c r="IJN44" s="99"/>
      <c r="IJO44" s="99"/>
      <c r="IJP44" s="99"/>
      <c r="IJQ44" s="99"/>
      <c r="IJR44" s="99"/>
      <c r="IJS44" s="99"/>
      <c r="IJT44" s="99"/>
      <c r="IJU44" s="99"/>
      <c r="IJV44" s="99"/>
      <c r="IJW44" s="99"/>
      <c r="IJX44" s="99"/>
      <c r="IJY44" s="99"/>
      <c r="IJZ44" s="99"/>
      <c r="IKA44" s="99"/>
      <c r="IKB44" s="99"/>
      <c r="IKC44" s="99"/>
      <c r="IKD44" s="99"/>
      <c r="IKE44" s="99"/>
      <c r="IKF44" s="99"/>
      <c r="IKG44" s="99"/>
      <c r="IKH44" s="99"/>
      <c r="IKI44" s="99"/>
      <c r="IKJ44" s="99"/>
      <c r="IKK44" s="99"/>
      <c r="IKL44" s="99"/>
      <c r="IKM44" s="99"/>
      <c r="IKN44" s="99"/>
      <c r="IKO44" s="99"/>
      <c r="IKP44" s="99"/>
      <c r="IKQ44" s="99"/>
      <c r="IKR44" s="99"/>
      <c r="IKS44" s="99"/>
      <c r="IKT44" s="99"/>
      <c r="IKU44" s="99"/>
      <c r="IKV44" s="99"/>
      <c r="IKW44" s="99"/>
      <c r="IKX44" s="99"/>
      <c r="IKY44" s="99"/>
      <c r="IKZ44" s="99"/>
      <c r="ILA44" s="99"/>
      <c r="ILB44" s="99"/>
      <c r="ILC44" s="99"/>
      <c r="ILD44" s="99"/>
      <c r="ILE44" s="99"/>
      <c r="ILF44" s="99"/>
      <c r="ILG44" s="99"/>
      <c r="ILH44" s="99"/>
      <c r="ILI44" s="99"/>
      <c r="ILJ44" s="99"/>
      <c r="ILK44" s="99"/>
      <c r="ILL44" s="99"/>
      <c r="ILM44" s="99"/>
      <c r="ILN44" s="99"/>
      <c r="ILO44" s="99"/>
      <c r="ILP44" s="99"/>
      <c r="ILQ44" s="99"/>
      <c r="ILR44" s="99"/>
      <c r="ILS44" s="99"/>
      <c r="ILT44" s="99"/>
      <c r="ILU44" s="99"/>
      <c r="ILV44" s="99"/>
      <c r="ILW44" s="99"/>
      <c r="ILX44" s="99"/>
      <c r="ILY44" s="99"/>
      <c r="ILZ44" s="99"/>
      <c r="IMA44" s="99"/>
      <c r="IMB44" s="99"/>
      <c r="IMC44" s="99"/>
      <c r="IMD44" s="99"/>
      <c r="IME44" s="99"/>
      <c r="IMF44" s="99"/>
      <c r="IMG44" s="99"/>
      <c r="IMH44" s="99"/>
      <c r="IMI44" s="99"/>
      <c r="IMJ44" s="99"/>
      <c r="IMK44" s="99"/>
      <c r="IML44" s="99"/>
      <c r="IMM44" s="99"/>
      <c r="IMN44" s="99"/>
      <c r="IMO44" s="99"/>
      <c r="IMP44" s="99"/>
      <c r="IMQ44" s="99"/>
      <c r="IMR44" s="99"/>
      <c r="IMS44" s="99"/>
      <c r="IMT44" s="99"/>
      <c r="IMU44" s="99"/>
      <c r="IMV44" s="99"/>
      <c r="IMW44" s="99"/>
      <c r="IMX44" s="99"/>
      <c r="IMY44" s="99"/>
      <c r="IMZ44" s="99"/>
      <c r="INA44" s="99"/>
      <c r="INB44" s="99"/>
      <c r="INC44" s="99"/>
      <c r="IND44" s="99"/>
      <c r="INE44" s="99"/>
      <c r="INF44" s="99"/>
      <c r="ING44" s="99"/>
      <c r="INH44" s="99"/>
      <c r="INI44" s="99"/>
      <c r="INJ44" s="99"/>
      <c r="INK44" s="99"/>
      <c r="INL44" s="99"/>
      <c r="INM44" s="99"/>
      <c r="INN44" s="99"/>
      <c r="INO44" s="99"/>
      <c r="INP44" s="99"/>
      <c r="INQ44" s="99"/>
      <c r="INR44" s="99"/>
      <c r="INS44" s="99"/>
      <c r="INT44" s="99"/>
      <c r="INU44" s="99"/>
      <c r="INV44" s="99"/>
      <c r="INW44" s="99"/>
      <c r="INX44" s="99"/>
      <c r="INY44" s="99"/>
      <c r="INZ44" s="99"/>
      <c r="IOA44" s="99"/>
      <c r="IOB44" s="99"/>
      <c r="IOC44" s="99"/>
      <c r="IOD44" s="99"/>
      <c r="IOE44" s="99"/>
      <c r="IOF44" s="99"/>
      <c r="IOG44" s="99"/>
      <c r="IOH44" s="99"/>
      <c r="IOI44" s="99"/>
      <c r="IOJ44" s="99"/>
      <c r="IOK44" s="99"/>
      <c r="IOL44" s="99"/>
      <c r="IOM44" s="99"/>
      <c r="ION44" s="99"/>
      <c r="IOO44" s="99"/>
      <c r="IOP44" s="99"/>
      <c r="IOQ44" s="99"/>
      <c r="IOR44" s="99"/>
      <c r="IOS44" s="99"/>
      <c r="IOT44" s="99"/>
      <c r="IOU44" s="99"/>
      <c r="IOV44" s="99"/>
      <c r="IOW44" s="99"/>
      <c r="IOX44" s="99"/>
      <c r="IOY44" s="99"/>
      <c r="IOZ44" s="99"/>
      <c r="IPA44" s="99"/>
      <c r="IPB44" s="99"/>
      <c r="IPC44" s="99"/>
      <c r="IPD44" s="99"/>
      <c r="IPE44" s="99"/>
      <c r="IPF44" s="99"/>
      <c r="IPG44" s="99"/>
      <c r="IPH44" s="99"/>
      <c r="IPI44" s="99"/>
      <c r="IPJ44" s="99"/>
      <c r="IPK44" s="99"/>
      <c r="IPL44" s="99"/>
      <c r="IPM44" s="99"/>
      <c r="IPN44" s="99"/>
      <c r="IPO44" s="99"/>
      <c r="IPP44" s="99"/>
      <c r="IPQ44" s="99"/>
      <c r="IPR44" s="99"/>
      <c r="IPS44" s="99"/>
      <c r="IPT44" s="99"/>
      <c r="IPU44" s="99"/>
      <c r="IPV44" s="99"/>
      <c r="IPW44" s="99"/>
      <c r="IPX44" s="99"/>
      <c r="IPY44" s="99"/>
      <c r="IPZ44" s="99"/>
      <c r="IQA44" s="99"/>
      <c r="IQB44" s="99"/>
      <c r="IQC44" s="99"/>
      <c r="IQD44" s="99"/>
      <c r="IQE44" s="99"/>
      <c r="IQF44" s="99"/>
      <c r="IQG44" s="99"/>
      <c r="IQH44" s="99"/>
      <c r="IQI44" s="99"/>
      <c r="IQJ44" s="99"/>
      <c r="IQK44" s="99"/>
      <c r="IQL44" s="99"/>
      <c r="IQM44" s="99"/>
      <c r="IQN44" s="99"/>
      <c r="IQO44" s="99"/>
      <c r="IQP44" s="99"/>
      <c r="IQQ44" s="99"/>
      <c r="IQR44" s="99"/>
      <c r="IQS44" s="99"/>
      <c r="IQT44" s="99"/>
      <c r="IQU44" s="99"/>
      <c r="IQV44" s="99"/>
      <c r="IQW44" s="99"/>
      <c r="IQX44" s="99"/>
      <c r="IQY44" s="99"/>
      <c r="IQZ44" s="99"/>
      <c r="IRA44" s="99"/>
      <c r="IRB44" s="99"/>
      <c r="IRC44" s="99"/>
      <c r="IRD44" s="99"/>
      <c r="IRE44" s="99"/>
      <c r="IRF44" s="99"/>
      <c r="IRG44" s="99"/>
      <c r="IRH44" s="99"/>
      <c r="IRI44" s="99"/>
      <c r="IRJ44" s="99"/>
      <c r="IRK44" s="99"/>
      <c r="IRL44" s="99"/>
      <c r="IRM44" s="99"/>
      <c r="IRN44" s="99"/>
      <c r="IRO44" s="99"/>
      <c r="IRP44" s="99"/>
      <c r="IRQ44" s="99"/>
      <c r="IRR44" s="99"/>
      <c r="IRS44" s="99"/>
      <c r="IRT44" s="99"/>
      <c r="IRU44" s="99"/>
      <c r="IRV44" s="99"/>
      <c r="IRW44" s="99"/>
      <c r="IRX44" s="99"/>
      <c r="IRY44" s="99"/>
      <c r="IRZ44" s="99"/>
      <c r="ISA44" s="99"/>
      <c r="ISB44" s="99"/>
      <c r="ISC44" s="99"/>
      <c r="ISD44" s="99"/>
      <c r="ISE44" s="99"/>
      <c r="ISF44" s="99"/>
      <c r="ISG44" s="99"/>
      <c r="ISH44" s="99"/>
      <c r="ISI44" s="99"/>
      <c r="ISJ44" s="99"/>
      <c r="ISK44" s="99"/>
      <c r="ISL44" s="99"/>
      <c r="ISM44" s="99"/>
      <c r="ISN44" s="99"/>
      <c r="ISO44" s="99"/>
      <c r="ISP44" s="99"/>
      <c r="ISQ44" s="99"/>
      <c r="ISR44" s="99"/>
      <c r="ISS44" s="99"/>
      <c r="IST44" s="99"/>
      <c r="ISU44" s="99"/>
      <c r="ISV44" s="99"/>
      <c r="ISW44" s="99"/>
      <c r="ISX44" s="99"/>
      <c r="ISY44" s="99"/>
      <c r="ISZ44" s="99"/>
      <c r="ITA44" s="99"/>
      <c r="ITB44" s="99"/>
      <c r="ITC44" s="99"/>
      <c r="ITD44" s="99"/>
      <c r="ITE44" s="99"/>
      <c r="ITF44" s="99"/>
      <c r="ITG44" s="99"/>
      <c r="ITH44" s="99"/>
      <c r="ITI44" s="99"/>
      <c r="ITJ44" s="99"/>
      <c r="ITK44" s="99"/>
      <c r="ITL44" s="99"/>
      <c r="ITM44" s="99"/>
      <c r="ITN44" s="99"/>
      <c r="ITO44" s="99"/>
      <c r="ITP44" s="99"/>
      <c r="ITQ44" s="99"/>
      <c r="ITR44" s="99"/>
      <c r="ITS44" s="99"/>
      <c r="ITT44" s="99"/>
      <c r="ITU44" s="99"/>
      <c r="ITV44" s="99"/>
      <c r="ITW44" s="99"/>
      <c r="ITX44" s="99"/>
      <c r="ITY44" s="99"/>
      <c r="ITZ44" s="99"/>
      <c r="IUA44" s="99"/>
      <c r="IUB44" s="99"/>
      <c r="IUC44" s="99"/>
      <c r="IUD44" s="99"/>
      <c r="IUE44" s="99"/>
      <c r="IUF44" s="99"/>
      <c r="IUG44" s="99"/>
      <c r="IUH44" s="99"/>
      <c r="IUI44" s="99"/>
      <c r="IUJ44" s="99"/>
      <c r="IUK44" s="99"/>
      <c r="IUL44" s="99"/>
      <c r="IUM44" s="99"/>
      <c r="IUN44" s="99"/>
      <c r="IUO44" s="99"/>
      <c r="IUP44" s="99"/>
      <c r="IUQ44" s="99"/>
      <c r="IUR44" s="99"/>
      <c r="IUS44" s="99"/>
      <c r="IUT44" s="99"/>
      <c r="IUU44" s="99"/>
      <c r="IUV44" s="99"/>
      <c r="IUW44" s="99"/>
      <c r="IUX44" s="99"/>
      <c r="IUY44" s="99"/>
      <c r="IUZ44" s="99"/>
      <c r="IVA44" s="99"/>
      <c r="IVB44" s="99"/>
      <c r="IVC44" s="99"/>
      <c r="IVD44" s="99"/>
      <c r="IVE44" s="99"/>
      <c r="IVF44" s="99"/>
      <c r="IVG44" s="99"/>
      <c r="IVH44" s="99"/>
      <c r="IVI44" s="99"/>
      <c r="IVJ44" s="99"/>
      <c r="IVK44" s="99"/>
      <c r="IVL44" s="99"/>
      <c r="IVM44" s="99"/>
      <c r="IVN44" s="99"/>
      <c r="IVO44" s="99"/>
      <c r="IVP44" s="99"/>
      <c r="IVQ44" s="99"/>
      <c r="IVR44" s="99"/>
      <c r="IVS44" s="99"/>
      <c r="IVT44" s="99"/>
      <c r="IVU44" s="99"/>
      <c r="IVV44" s="99"/>
      <c r="IVW44" s="99"/>
      <c r="IVX44" s="99"/>
      <c r="IVY44" s="99"/>
      <c r="IVZ44" s="99"/>
      <c r="IWA44" s="99"/>
      <c r="IWB44" s="99"/>
      <c r="IWC44" s="99"/>
      <c r="IWD44" s="99"/>
      <c r="IWE44" s="99"/>
      <c r="IWF44" s="99"/>
      <c r="IWG44" s="99"/>
      <c r="IWH44" s="99"/>
      <c r="IWI44" s="99"/>
      <c r="IWJ44" s="99"/>
      <c r="IWK44" s="99"/>
      <c r="IWL44" s="99"/>
      <c r="IWM44" s="99"/>
      <c r="IWN44" s="99"/>
      <c r="IWO44" s="99"/>
      <c r="IWP44" s="99"/>
      <c r="IWQ44" s="99"/>
      <c r="IWR44" s="99"/>
      <c r="IWS44" s="99"/>
      <c r="IWT44" s="99"/>
      <c r="IWU44" s="99"/>
      <c r="IWV44" s="99"/>
      <c r="IWW44" s="99"/>
      <c r="IWX44" s="99"/>
      <c r="IWY44" s="99"/>
      <c r="IWZ44" s="99"/>
      <c r="IXA44" s="99"/>
      <c r="IXB44" s="99"/>
      <c r="IXC44" s="99"/>
      <c r="IXD44" s="99"/>
      <c r="IXE44" s="99"/>
      <c r="IXF44" s="99"/>
      <c r="IXG44" s="99"/>
      <c r="IXH44" s="99"/>
      <c r="IXI44" s="99"/>
      <c r="IXJ44" s="99"/>
      <c r="IXK44" s="99"/>
      <c r="IXL44" s="99"/>
      <c r="IXM44" s="99"/>
      <c r="IXN44" s="99"/>
      <c r="IXO44" s="99"/>
      <c r="IXP44" s="99"/>
      <c r="IXQ44" s="99"/>
      <c r="IXR44" s="99"/>
      <c r="IXS44" s="99"/>
      <c r="IXT44" s="99"/>
      <c r="IXU44" s="99"/>
      <c r="IXV44" s="99"/>
      <c r="IXW44" s="99"/>
      <c r="IXX44" s="99"/>
      <c r="IXY44" s="99"/>
      <c r="IXZ44" s="99"/>
      <c r="IYA44" s="99"/>
      <c r="IYB44" s="99"/>
      <c r="IYC44" s="99"/>
      <c r="IYD44" s="99"/>
      <c r="IYE44" s="99"/>
      <c r="IYF44" s="99"/>
      <c r="IYG44" s="99"/>
      <c r="IYH44" s="99"/>
      <c r="IYI44" s="99"/>
      <c r="IYJ44" s="99"/>
      <c r="IYK44" s="99"/>
      <c r="IYL44" s="99"/>
      <c r="IYM44" s="99"/>
      <c r="IYN44" s="99"/>
      <c r="IYO44" s="99"/>
      <c r="IYP44" s="99"/>
      <c r="IYQ44" s="99"/>
      <c r="IYR44" s="99"/>
      <c r="IYS44" s="99"/>
      <c r="IYT44" s="99"/>
      <c r="IYU44" s="99"/>
      <c r="IYV44" s="99"/>
      <c r="IYW44" s="99"/>
      <c r="IYX44" s="99"/>
      <c r="IYY44" s="99"/>
      <c r="IYZ44" s="99"/>
      <c r="IZA44" s="99"/>
      <c r="IZB44" s="99"/>
      <c r="IZC44" s="99"/>
      <c r="IZD44" s="99"/>
      <c r="IZE44" s="99"/>
      <c r="IZF44" s="99"/>
      <c r="IZG44" s="99"/>
      <c r="IZH44" s="99"/>
      <c r="IZI44" s="99"/>
      <c r="IZJ44" s="99"/>
      <c r="IZK44" s="99"/>
      <c r="IZL44" s="99"/>
      <c r="IZM44" s="99"/>
      <c r="IZN44" s="99"/>
      <c r="IZO44" s="99"/>
      <c r="IZP44" s="99"/>
      <c r="IZQ44" s="99"/>
      <c r="IZR44" s="99"/>
      <c r="IZS44" s="99"/>
      <c r="IZT44" s="99"/>
      <c r="IZU44" s="99"/>
      <c r="IZV44" s="99"/>
      <c r="IZW44" s="99"/>
      <c r="IZX44" s="99"/>
      <c r="IZY44" s="99"/>
      <c r="IZZ44" s="99"/>
      <c r="JAA44" s="99"/>
      <c r="JAB44" s="99"/>
      <c r="JAC44" s="99"/>
      <c r="JAD44" s="99"/>
      <c r="JAE44" s="99"/>
      <c r="JAF44" s="99"/>
      <c r="JAG44" s="99"/>
      <c r="JAH44" s="99"/>
      <c r="JAI44" s="99"/>
      <c r="JAJ44" s="99"/>
      <c r="JAK44" s="99"/>
      <c r="JAL44" s="99"/>
      <c r="JAM44" s="99"/>
      <c r="JAN44" s="99"/>
      <c r="JAO44" s="99"/>
      <c r="JAP44" s="99"/>
      <c r="JAQ44" s="99"/>
      <c r="JAR44" s="99"/>
      <c r="JAS44" s="99"/>
      <c r="JAT44" s="99"/>
      <c r="JAU44" s="99"/>
      <c r="JAV44" s="99"/>
      <c r="JAW44" s="99"/>
      <c r="JAX44" s="99"/>
      <c r="JAY44" s="99"/>
      <c r="JAZ44" s="99"/>
      <c r="JBA44" s="99"/>
      <c r="JBB44" s="99"/>
      <c r="JBC44" s="99"/>
      <c r="JBD44" s="99"/>
      <c r="JBE44" s="99"/>
      <c r="JBF44" s="99"/>
      <c r="JBG44" s="99"/>
      <c r="JBH44" s="99"/>
      <c r="JBI44" s="99"/>
      <c r="JBJ44" s="99"/>
      <c r="JBK44" s="99"/>
      <c r="JBL44" s="99"/>
      <c r="JBM44" s="99"/>
      <c r="JBN44" s="99"/>
      <c r="JBO44" s="99"/>
      <c r="JBP44" s="99"/>
      <c r="JBQ44" s="99"/>
      <c r="JBR44" s="99"/>
      <c r="JBS44" s="99"/>
      <c r="JBT44" s="99"/>
      <c r="JBU44" s="99"/>
      <c r="JBV44" s="99"/>
      <c r="JBW44" s="99"/>
      <c r="JBX44" s="99"/>
      <c r="JBY44" s="99"/>
      <c r="JBZ44" s="99"/>
      <c r="JCA44" s="99"/>
      <c r="JCB44" s="99"/>
      <c r="JCC44" s="99"/>
      <c r="JCD44" s="99"/>
      <c r="JCE44" s="99"/>
      <c r="JCF44" s="99"/>
      <c r="JCG44" s="99"/>
      <c r="JCH44" s="99"/>
      <c r="JCI44" s="99"/>
      <c r="JCJ44" s="99"/>
      <c r="JCK44" s="99"/>
      <c r="JCL44" s="99"/>
      <c r="JCM44" s="99"/>
      <c r="JCN44" s="99"/>
      <c r="JCO44" s="99"/>
      <c r="JCP44" s="99"/>
      <c r="JCQ44" s="99"/>
      <c r="JCR44" s="99"/>
      <c r="JCS44" s="99"/>
      <c r="JCT44" s="99"/>
      <c r="JCU44" s="99"/>
      <c r="JCV44" s="99"/>
      <c r="JCW44" s="99"/>
      <c r="JCX44" s="99"/>
      <c r="JCY44" s="99"/>
      <c r="JCZ44" s="99"/>
      <c r="JDA44" s="99"/>
      <c r="JDB44" s="99"/>
      <c r="JDC44" s="99"/>
      <c r="JDD44" s="99"/>
      <c r="JDE44" s="99"/>
      <c r="JDF44" s="99"/>
      <c r="JDG44" s="99"/>
      <c r="JDH44" s="99"/>
      <c r="JDI44" s="99"/>
      <c r="JDJ44" s="99"/>
      <c r="JDK44" s="99"/>
      <c r="JDL44" s="99"/>
      <c r="JDM44" s="99"/>
      <c r="JDN44" s="99"/>
      <c r="JDO44" s="99"/>
      <c r="JDP44" s="99"/>
      <c r="JDQ44" s="99"/>
      <c r="JDR44" s="99"/>
      <c r="JDS44" s="99"/>
      <c r="JDT44" s="99"/>
      <c r="JDU44" s="99"/>
      <c r="JDV44" s="99"/>
      <c r="JDW44" s="99"/>
      <c r="JDX44" s="99"/>
      <c r="JDY44" s="99"/>
      <c r="JDZ44" s="99"/>
      <c r="JEA44" s="99"/>
      <c r="JEB44" s="99"/>
      <c r="JEC44" s="99"/>
      <c r="JED44" s="99"/>
      <c r="JEE44" s="99"/>
      <c r="JEF44" s="99"/>
      <c r="JEG44" s="99"/>
      <c r="JEH44" s="99"/>
      <c r="JEI44" s="99"/>
      <c r="JEJ44" s="99"/>
      <c r="JEK44" s="99"/>
      <c r="JEL44" s="99"/>
      <c r="JEM44" s="99"/>
      <c r="JEN44" s="99"/>
      <c r="JEO44" s="99"/>
      <c r="JEP44" s="99"/>
      <c r="JEQ44" s="99"/>
      <c r="JER44" s="99"/>
      <c r="JES44" s="99"/>
      <c r="JET44" s="99"/>
      <c r="JEU44" s="99"/>
      <c r="JEV44" s="99"/>
      <c r="JEW44" s="99"/>
      <c r="JEX44" s="99"/>
      <c r="JEY44" s="99"/>
      <c r="JEZ44" s="99"/>
      <c r="JFA44" s="99"/>
      <c r="JFB44" s="99"/>
      <c r="JFC44" s="99"/>
      <c r="JFD44" s="99"/>
      <c r="JFE44" s="99"/>
      <c r="JFF44" s="99"/>
      <c r="JFG44" s="99"/>
      <c r="JFH44" s="99"/>
      <c r="JFI44" s="99"/>
      <c r="JFJ44" s="99"/>
      <c r="JFK44" s="99"/>
      <c r="JFL44" s="99"/>
      <c r="JFM44" s="99"/>
      <c r="JFN44" s="99"/>
      <c r="JFO44" s="99"/>
      <c r="JFP44" s="99"/>
      <c r="JFQ44" s="99"/>
      <c r="JFR44" s="99"/>
      <c r="JFS44" s="99"/>
      <c r="JFT44" s="99"/>
      <c r="JFU44" s="99"/>
      <c r="JFV44" s="99"/>
      <c r="JFW44" s="99"/>
      <c r="JFX44" s="99"/>
      <c r="JFY44" s="99"/>
      <c r="JFZ44" s="99"/>
      <c r="JGA44" s="99"/>
      <c r="JGB44" s="99"/>
      <c r="JGC44" s="99"/>
      <c r="JGD44" s="99"/>
      <c r="JGE44" s="99"/>
      <c r="JGF44" s="99"/>
      <c r="JGG44" s="99"/>
      <c r="JGH44" s="99"/>
      <c r="JGI44" s="99"/>
      <c r="JGJ44" s="99"/>
      <c r="JGK44" s="99"/>
      <c r="JGL44" s="99"/>
      <c r="JGM44" s="99"/>
      <c r="JGN44" s="99"/>
      <c r="JGO44" s="99"/>
      <c r="JGP44" s="99"/>
      <c r="JGQ44" s="99"/>
      <c r="JGR44" s="99"/>
      <c r="JGS44" s="99"/>
      <c r="JGT44" s="99"/>
      <c r="JGU44" s="99"/>
      <c r="JGV44" s="99"/>
      <c r="JGW44" s="99"/>
      <c r="JGX44" s="99"/>
      <c r="JGY44" s="99"/>
      <c r="JGZ44" s="99"/>
      <c r="JHA44" s="99"/>
      <c r="JHB44" s="99"/>
      <c r="JHC44" s="99"/>
      <c r="JHD44" s="99"/>
      <c r="JHE44" s="99"/>
      <c r="JHF44" s="99"/>
      <c r="JHG44" s="99"/>
      <c r="JHH44" s="99"/>
      <c r="JHI44" s="99"/>
      <c r="JHJ44" s="99"/>
      <c r="JHK44" s="99"/>
      <c r="JHL44" s="99"/>
      <c r="JHM44" s="99"/>
      <c r="JHN44" s="99"/>
      <c r="JHO44" s="99"/>
      <c r="JHP44" s="99"/>
      <c r="JHQ44" s="99"/>
      <c r="JHR44" s="99"/>
      <c r="JHS44" s="99"/>
      <c r="JHT44" s="99"/>
      <c r="JHU44" s="99"/>
      <c r="JHV44" s="99"/>
      <c r="JHW44" s="99"/>
      <c r="JHX44" s="99"/>
      <c r="JHY44" s="99"/>
      <c r="JHZ44" s="99"/>
      <c r="JIA44" s="99"/>
      <c r="JIB44" s="99"/>
      <c r="JIC44" s="99"/>
      <c r="JID44" s="99"/>
      <c r="JIE44" s="99"/>
      <c r="JIF44" s="99"/>
      <c r="JIG44" s="99"/>
      <c r="JIH44" s="99"/>
      <c r="JII44" s="99"/>
      <c r="JIJ44" s="99"/>
      <c r="JIK44" s="99"/>
      <c r="JIL44" s="99"/>
      <c r="JIM44" s="99"/>
      <c r="JIN44" s="99"/>
      <c r="JIO44" s="99"/>
      <c r="JIP44" s="99"/>
      <c r="JIQ44" s="99"/>
      <c r="JIR44" s="99"/>
      <c r="JIS44" s="99"/>
      <c r="JIT44" s="99"/>
      <c r="JIU44" s="99"/>
      <c r="JIV44" s="99"/>
      <c r="JIW44" s="99"/>
      <c r="JIX44" s="99"/>
      <c r="JIY44" s="99"/>
      <c r="JIZ44" s="99"/>
      <c r="JJA44" s="99"/>
      <c r="JJB44" s="99"/>
      <c r="JJC44" s="99"/>
      <c r="JJD44" s="99"/>
      <c r="JJE44" s="99"/>
      <c r="JJF44" s="99"/>
      <c r="JJG44" s="99"/>
      <c r="JJH44" s="99"/>
      <c r="JJI44" s="99"/>
      <c r="JJJ44" s="99"/>
      <c r="JJK44" s="99"/>
      <c r="JJL44" s="99"/>
      <c r="JJM44" s="99"/>
      <c r="JJN44" s="99"/>
      <c r="JJO44" s="99"/>
      <c r="JJP44" s="99"/>
      <c r="JJQ44" s="99"/>
      <c r="JJR44" s="99"/>
      <c r="JJS44" s="99"/>
      <c r="JJT44" s="99"/>
      <c r="JJU44" s="99"/>
      <c r="JJV44" s="99"/>
      <c r="JJW44" s="99"/>
      <c r="JJX44" s="99"/>
      <c r="JJY44" s="99"/>
      <c r="JJZ44" s="99"/>
      <c r="JKA44" s="99"/>
      <c r="JKB44" s="99"/>
      <c r="JKC44" s="99"/>
      <c r="JKD44" s="99"/>
      <c r="JKE44" s="99"/>
      <c r="JKF44" s="99"/>
      <c r="JKG44" s="99"/>
      <c r="JKH44" s="99"/>
      <c r="JKI44" s="99"/>
      <c r="JKJ44" s="99"/>
      <c r="JKK44" s="99"/>
      <c r="JKL44" s="99"/>
      <c r="JKM44" s="99"/>
      <c r="JKN44" s="99"/>
      <c r="JKO44" s="99"/>
      <c r="JKP44" s="99"/>
      <c r="JKQ44" s="99"/>
      <c r="JKR44" s="99"/>
      <c r="JKS44" s="99"/>
      <c r="JKT44" s="99"/>
      <c r="JKU44" s="99"/>
      <c r="JKV44" s="99"/>
      <c r="JKW44" s="99"/>
      <c r="JKX44" s="99"/>
      <c r="JKY44" s="99"/>
      <c r="JKZ44" s="99"/>
      <c r="JLA44" s="99"/>
      <c r="JLB44" s="99"/>
      <c r="JLC44" s="99"/>
      <c r="JLD44" s="99"/>
      <c r="JLE44" s="99"/>
      <c r="JLF44" s="99"/>
      <c r="JLG44" s="99"/>
      <c r="JLH44" s="99"/>
      <c r="JLI44" s="99"/>
      <c r="JLJ44" s="99"/>
      <c r="JLK44" s="99"/>
      <c r="JLL44" s="99"/>
      <c r="JLM44" s="99"/>
      <c r="JLN44" s="99"/>
      <c r="JLO44" s="99"/>
      <c r="JLP44" s="99"/>
      <c r="JLQ44" s="99"/>
      <c r="JLR44" s="99"/>
      <c r="JLS44" s="99"/>
      <c r="JLT44" s="99"/>
      <c r="JLU44" s="99"/>
      <c r="JLV44" s="99"/>
      <c r="JLW44" s="99"/>
      <c r="JLX44" s="99"/>
      <c r="JLY44" s="99"/>
      <c r="JLZ44" s="99"/>
      <c r="JMA44" s="99"/>
      <c r="JMB44" s="99"/>
      <c r="JMC44" s="99"/>
      <c r="JMD44" s="99"/>
      <c r="JME44" s="99"/>
      <c r="JMF44" s="99"/>
      <c r="JMG44" s="99"/>
      <c r="JMH44" s="99"/>
      <c r="JMI44" s="99"/>
      <c r="JMJ44" s="99"/>
      <c r="JMK44" s="99"/>
      <c r="JML44" s="99"/>
      <c r="JMM44" s="99"/>
      <c r="JMN44" s="99"/>
      <c r="JMO44" s="99"/>
      <c r="JMP44" s="99"/>
      <c r="JMQ44" s="99"/>
      <c r="JMR44" s="99"/>
      <c r="JMS44" s="99"/>
      <c r="JMT44" s="99"/>
      <c r="JMU44" s="99"/>
      <c r="JMV44" s="99"/>
      <c r="JMW44" s="99"/>
      <c r="JMX44" s="99"/>
      <c r="JMY44" s="99"/>
      <c r="JMZ44" s="99"/>
      <c r="JNA44" s="99"/>
      <c r="JNB44" s="99"/>
      <c r="JNC44" s="99"/>
      <c r="JND44" s="99"/>
      <c r="JNE44" s="99"/>
      <c r="JNF44" s="99"/>
      <c r="JNG44" s="99"/>
      <c r="JNH44" s="99"/>
      <c r="JNI44" s="99"/>
      <c r="JNJ44" s="99"/>
      <c r="JNK44" s="99"/>
      <c r="JNL44" s="99"/>
      <c r="JNM44" s="99"/>
      <c r="JNN44" s="99"/>
      <c r="JNO44" s="99"/>
      <c r="JNP44" s="99"/>
      <c r="JNQ44" s="99"/>
      <c r="JNR44" s="99"/>
      <c r="JNS44" s="99"/>
      <c r="JNT44" s="99"/>
      <c r="JNU44" s="99"/>
      <c r="JNV44" s="99"/>
      <c r="JNW44" s="99"/>
      <c r="JNX44" s="99"/>
      <c r="JNY44" s="99"/>
      <c r="JNZ44" s="99"/>
      <c r="JOA44" s="99"/>
      <c r="JOB44" s="99"/>
      <c r="JOC44" s="99"/>
      <c r="JOD44" s="99"/>
      <c r="JOE44" s="99"/>
      <c r="JOF44" s="99"/>
      <c r="JOG44" s="99"/>
      <c r="JOH44" s="99"/>
      <c r="JOI44" s="99"/>
      <c r="JOJ44" s="99"/>
      <c r="JOK44" s="99"/>
      <c r="JOL44" s="99"/>
      <c r="JOM44" s="99"/>
      <c r="JON44" s="99"/>
      <c r="JOO44" s="99"/>
      <c r="JOP44" s="99"/>
      <c r="JOQ44" s="99"/>
      <c r="JOR44" s="99"/>
      <c r="JOS44" s="99"/>
      <c r="JOT44" s="99"/>
      <c r="JOU44" s="99"/>
      <c r="JOV44" s="99"/>
      <c r="JOW44" s="99"/>
      <c r="JOX44" s="99"/>
      <c r="JOY44" s="99"/>
      <c r="JOZ44" s="99"/>
      <c r="JPA44" s="99"/>
      <c r="JPB44" s="99"/>
      <c r="JPC44" s="99"/>
      <c r="JPD44" s="99"/>
      <c r="JPE44" s="99"/>
      <c r="JPF44" s="99"/>
      <c r="JPG44" s="99"/>
      <c r="JPH44" s="99"/>
      <c r="JPI44" s="99"/>
      <c r="JPJ44" s="99"/>
      <c r="JPK44" s="99"/>
      <c r="JPL44" s="99"/>
      <c r="JPM44" s="99"/>
      <c r="JPN44" s="99"/>
      <c r="JPO44" s="99"/>
      <c r="JPP44" s="99"/>
      <c r="JPQ44" s="99"/>
      <c r="JPR44" s="99"/>
      <c r="JPS44" s="99"/>
      <c r="JPT44" s="99"/>
      <c r="JPU44" s="99"/>
      <c r="JPV44" s="99"/>
      <c r="JPW44" s="99"/>
      <c r="JPX44" s="99"/>
      <c r="JPY44" s="99"/>
      <c r="JPZ44" s="99"/>
      <c r="JQA44" s="99"/>
      <c r="JQB44" s="99"/>
      <c r="JQC44" s="99"/>
      <c r="JQD44" s="99"/>
      <c r="JQE44" s="99"/>
      <c r="JQF44" s="99"/>
      <c r="JQG44" s="99"/>
      <c r="JQH44" s="99"/>
      <c r="JQI44" s="99"/>
      <c r="JQJ44" s="99"/>
      <c r="JQK44" s="99"/>
      <c r="JQL44" s="99"/>
      <c r="JQM44" s="99"/>
      <c r="JQN44" s="99"/>
      <c r="JQO44" s="99"/>
      <c r="JQP44" s="99"/>
      <c r="JQQ44" s="99"/>
      <c r="JQR44" s="99"/>
      <c r="JQS44" s="99"/>
      <c r="JQT44" s="99"/>
      <c r="JQU44" s="99"/>
      <c r="JQV44" s="99"/>
      <c r="JQW44" s="99"/>
      <c r="JQX44" s="99"/>
      <c r="JQY44" s="99"/>
      <c r="JQZ44" s="99"/>
      <c r="JRA44" s="99"/>
      <c r="JRB44" s="99"/>
      <c r="JRC44" s="99"/>
      <c r="JRD44" s="99"/>
      <c r="JRE44" s="99"/>
      <c r="JRF44" s="99"/>
      <c r="JRG44" s="99"/>
      <c r="JRH44" s="99"/>
      <c r="JRI44" s="99"/>
      <c r="JRJ44" s="99"/>
      <c r="JRK44" s="99"/>
      <c r="JRL44" s="99"/>
      <c r="JRM44" s="99"/>
      <c r="JRN44" s="99"/>
      <c r="JRO44" s="99"/>
      <c r="JRP44" s="99"/>
      <c r="JRQ44" s="99"/>
      <c r="JRR44" s="99"/>
      <c r="JRS44" s="99"/>
      <c r="JRT44" s="99"/>
      <c r="JRU44" s="99"/>
      <c r="JRV44" s="99"/>
      <c r="JRW44" s="99"/>
      <c r="JRX44" s="99"/>
      <c r="JRY44" s="99"/>
      <c r="JRZ44" s="99"/>
      <c r="JSA44" s="99"/>
      <c r="JSB44" s="99"/>
      <c r="JSC44" s="99"/>
      <c r="JSD44" s="99"/>
      <c r="JSE44" s="99"/>
      <c r="JSF44" s="99"/>
      <c r="JSG44" s="99"/>
      <c r="JSH44" s="99"/>
      <c r="JSI44" s="99"/>
      <c r="JSJ44" s="99"/>
      <c r="JSK44" s="99"/>
      <c r="JSL44" s="99"/>
      <c r="JSM44" s="99"/>
      <c r="JSN44" s="99"/>
      <c r="JSO44" s="99"/>
      <c r="JSP44" s="99"/>
      <c r="JSQ44" s="99"/>
      <c r="JSR44" s="99"/>
      <c r="JSS44" s="99"/>
      <c r="JST44" s="99"/>
      <c r="JSU44" s="99"/>
      <c r="JSV44" s="99"/>
      <c r="JSW44" s="99"/>
      <c r="JSX44" s="99"/>
      <c r="JSY44" s="99"/>
      <c r="JSZ44" s="99"/>
      <c r="JTA44" s="99"/>
      <c r="JTB44" s="99"/>
      <c r="JTC44" s="99"/>
      <c r="JTD44" s="99"/>
      <c r="JTE44" s="99"/>
      <c r="JTF44" s="99"/>
      <c r="JTG44" s="99"/>
      <c r="JTH44" s="99"/>
      <c r="JTI44" s="99"/>
      <c r="JTJ44" s="99"/>
      <c r="JTK44" s="99"/>
      <c r="JTL44" s="99"/>
      <c r="JTM44" s="99"/>
      <c r="JTN44" s="99"/>
      <c r="JTO44" s="99"/>
      <c r="JTP44" s="99"/>
      <c r="JTQ44" s="99"/>
      <c r="JTR44" s="99"/>
      <c r="JTS44" s="99"/>
      <c r="JTT44" s="99"/>
      <c r="JTU44" s="99"/>
      <c r="JTV44" s="99"/>
      <c r="JTW44" s="99"/>
      <c r="JTX44" s="99"/>
      <c r="JTY44" s="99"/>
      <c r="JTZ44" s="99"/>
      <c r="JUA44" s="99"/>
      <c r="JUB44" s="99"/>
      <c r="JUC44" s="99"/>
      <c r="JUD44" s="99"/>
      <c r="JUE44" s="99"/>
      <c r="JUF44" s="99"/>
      <c r="JUG44" s="99"/>
      <c r="JUH44" s="99"/>
      <c r="JUI44" s="99"/>
      <c r="JUJ44" s="99"/>
      <c r="JUK44" s="99"/>
      <c r="JUL44" s="99"/>
      <c r="JUM44" s="99"/>
      <c r="JUN44" s="99"/>
      <c r="JUO44" s="99"/>
      <c r="JUP44" s="99"/>
      <c r="JUQ44" s="99"/>
      <c r="JUR44" s="99"/>
      <c r="JUS44" s="99"/>
      <c r="JUT44" s="99"/>
      <c r="JUU44" s="99"/>
      <c r="JUV44" s="99"/>
      <c r="JUW44" s="99"/>
      <c r="JUX44" s="99"/>
      <c r="JUY44" s="99"/>
      <c r="JUZ44" s="99"/>
      <c r="JVA44" s="99"/>
      <c r="JVB44" s="99"/>
      <c r="JVC44" s="99"/>
      <c r="JVD44" s="99"/>
      <c r="JVE44" s="99"/>
      <c r="JVF44" s="99"/>
      <c r="JVG44" s="99"/>
      <c r="JVH44" s="99"/>
      <c r="JVI44" s="99"/>
      <c r="JVJ44" s="99"/>
      <c r="JVK44" s="99"/>
      <c r="JVL44" s="99"/>
      <c r="JVM44" s="99"/>
      <c r="JVN44" s="99"/>
      <c r="JVO44" s="99"/>
      <c r="JVP44" s="99"/>
      <c r="JVQ44" s="99"/>
      <c r="JVR44" s="99"/>
      <c r="JVS44" s="99"/>
      <c r="JVT44" s="99"/>
      <c r="JVU44" s="99"/>
      <c r="JVV44" s="99"/>
      <c r="JVW44" s="99"/>
      <c r="JVX44" s="99"/>
      <c r="JVY44" s="99"/>
      <c r="JVZ44" s="99"/>
      <c r="JWA44" s="99"/>
      <c r="JWB44" s="99"/>
      <c r="JWC44" s="99"/>
      <c r="JWD44" s="99"/>
      <c r="JWE44" s="99"/>
      <c r="JWF44" s="99"/>
      <c r="JWG44" s="99"/>
      <c r="JWH44" s="99"/>
      <c r="JWI44" s="99"/>
      <c r="JWJ44" s="99"/>
      <c r="JWK44" s="99"/>
      <c r="JWL44" s="99"/>
      <c r="JWM44" s="99"/>
      <c r="JWN44" s="99"/>
      <c r="JWO44" s="99"/>
      <c r="JWP44" s="99"/>
      <c r="JWQ44" s="99"/>
      <c r="JWR44" s="99"/>
      <c r="JWS44" s="99"/>
      <c r="JWT44" s="99"/>
      <c r="JWU44" s="99"/>
      <c r="JWV44" s="99"/>
      <c r="JWW44" s="99"/>
      <c r="JWX44" s="99"/>
      <c r="JWY44" s="99"/>
      <c r="JWZ44" s="99"/>
      <c r="JXA44" s="99"/>
      <c r="JXB44" s="99"/>
      <c r="JXC44" s="99"/>
      <c r="JXD44" s="99"/>
      <c r="JXE44" s="99"/>
      <c r="JXF44" s="99"/>
      <c r="JXG44" s="99"/>
      <c r="JXH44" s="99"/>
      <c r="JXI44" s="99"/>
      <c r="JXJ44" s="99"/>
      <c r="JXK44" s="99"/>
      <c r="JXL44" s="99"/>
      <c r="JXM44" s="99"/>
      <c r="JXN44" s="99"/>
      <c r="JXO44" s="99"/>
      <c r="JXP44" s="99"/>
      <c r="JXQ44" s="99"/>
      <c r="JXR44" s="99"/>
      <c r="JXS44" s="99"/>
      <c r="JXT44" s="99"/>
      <c r="JXU44" s="99"/>
      <c r="JXV44" s="99"/>
      <c r="JXW44" s="99"/>
      <c r="JXX44" s="99"/>
      <c r="JXY44" s="99"/>
      <c r="JXZ44" s="99"/>
      <c r="JYA44" s="99"/>
      <c r="JYB44" s="99"/>
      <c r="JYC44" s="99"/>
      <c r="JYD44" s="99"/>
      <c r="JYE44" s="99"/>
      <c r="JYF44" s="99"/>
      <c r="JYG44" s="99"/>
      <c r="JYH44" s="99"/>
      <c r="JYI44" s="99"/>
      <c r="JYJ44" s="99"/>
      <c r="JYK44" s="99"/>
      <c r="JYL44" s="99"/>
      <c r="JYM44" s="99"/>
      <c r="JYN44" s="99"/>
      <c r="JYO44" s="99"/>
      <c r="JYP44" s="99"/>
      <c r="JYQ44" s="99"/>
      <c r="JYR44" s="99"/>
      <c r="JYS44" s="99"/>
      <c r="JYT44" s="99"/>
      <c r="JYU44" s="99"/>
      <c r="JYV44" s="99"/>
      <c r="JYW44" s="99"/>
      <c r="JYX44" s="99"/>
      <c r="JYY44" s="99"/>
      <c r="JYZ44" s="99"/>
      <c r="JZA44" s="99"/>
      <c r="JZB44" s="99"/>
      <c r="JZC44" s="99"/>
      <c r="JZD44" s="99"/>
      <c r="JZE44" s="99"/>
      <c r="JZF44" s="99"/>
      <c r="JZG44" s="99"/>
      <c r="JZH44" s="99"/>
      <c r="JZI44" s="99"/>
      <c r="JZJ44" s="99"/>
      <c r="JZK44" s="99"/>
      <c r="JZL44" s="99"/>
      <c r="JZM44" s="99"/>
      <c r="JZN44" s="99"/>
      <c r="JZO44" s="99"/>
      <c r="JZP44" s="99"/>
      <c r="JZQ44" s="99"/>
      <c r="JZR44" s="99"/>
      <c r="JZS44" s="99"/>
      <c r="JZT44" s="99"/>
      <c r="JZU44" s="99"/>
      <c r="JZV44" s="99"/>
      <c r="JZW44" s="99"/>
      <c r="JZX44" s="99"/>
      <c r="JZY44" s="99"/>
      <c r="JZZ44" s="99"/>
      <c r="KAA44" s="99"/>
      <c r="KAB44" s="99"/>
      <c r="KAC44" s="99"/>
      <c r="KAD44" s="99"/>
      <c r="KAE44" s="99"/>
      <c r="KAF44" s="99"/>
      <c r="KAG44" s="99"/>
      <c r="KAH44" s="99"/>
      <c r="KAI44" s="99"/>
      <c r="KAJ44" s="99"/>
      <c r="KAK44" s="99"/>
      <c r="KAL44" s="99"/>
      <c r="KAM44" s="99"/>
      <c r="KAN44" s="99"/>
      <c r="KAO44" s="99"/>
      <c r="KAP44" s="99"/>
      <c r="KAQ44" s="99"/>
      <c r="KAR44" s="99"/>
      <c r="KAS44" s="99"/>
      <c r="KAT44" s="99"/>
      <c r="KAU44" s="99"/>
      <c r="KAV44" s="99"/>
      <c r="KAW44" s="99"/>
      <c r="KAX44" s="99"/>
      <c r="KAY44" s="99"/>
      <c r="KAZ44" s="99"/>
      <c r="KBA44" s="99"/>
      <c r="KBB44" s="99"/>
      <c r="KBC44" s="99"/>
      <c r="KBD44" s="99"/>
      <c r="KBE44" s="99"/>
      <c r="KBF44" s="99"/>
      <c r="KBG44" s="99"/>
      <c r="KBH44" s="99"/>
      <c r="KBI44" s="99"/>
      <c r="KBJ44" s="99"/>
      <c r="KBK44" s="99"/>
      <c r="KBL44" s="99"/>
      <c r="KBM44" s="99"/>
      <c r="KBN44" s="99"/>
      <c r="KBO44" s="99"/>
      <c r="KBP44" s="99"/>
      <c r="KBQ44" s="99"/>
      <c r="KBR44" s="99"/>
      <c r="KBS44" s="99"/>
      <c r="KBT44" s="99"/>
      <c r="KBU44" s="99"/>
      <c r="KBV44" s="99"/>
      <c r="KBW44" s="99"/>
      <c r="KBX44" s="99"/>
      <c r="KBY44" s="99"/>
      <c r="KBZ44" s="99"/>
      <c r="KCA44" s="99"/>
      <c r="KCB44" s="99"/>
      <c r="KCC44" s="99"/>
      <c r="KCD44" s="99"/>
      <c r="KCE44" s="99"/>
      <c r="KCF44" s="99"/>
      <c r="KCG44" s="99"/>
      <c r="KCH44" s="99"/>
      <c r="KCI44" s="99"/>
      <c r="KCJ44" s="99"/>
      <c r="KCK44" s="99"/>
      <c r="KCL44" s="99"/>
      <c r="KCM44" s="99"/>
      <c r="KCN44" s="99"/>
      <c r="KCO44" s="99"/>
      <c r="KCP44" s="99"/>
      <c r="KCQ44" s="99"/>
      <c r="KCR44" s="99"/>
      <c r="KCS44" s="99"/>
      <c r="KCT44" s="99"/>
      <c r="KCU44" s="99"/>
      <c r="KCV44" s="99"/>
      <c r="KCW44" s="99"/>
      <c r="KCX44" s="99"/>
      <c r="KCY44" s="99"/>
      <c r="KCZ44" s="99"/>
      <c r="KDA44" s="99"/>
      <c r="KDB44" s="99"/>
      <c r="KDC44" s="99"/>
      <c r="KDD44" s="99"/>
      <c r="KDE44" s="99"/>
      <c r="KDF44" s="99"/>
      <c r="KDG44" s="99"/>
      <c r="KDH44" s="99"/>
      <c r="KDI44" s="99"/>
      <c r="KDJ44" s="99"/>
      <c r="KDK44" s="99"/>
      <c r="KDL44" s="99"/>
      <c r="KDM44" s="99"/>
      <c r="KDN44" s="99"/>
      <c r="KDO44" s="99"/>
      <c r="KDP44" s="99"/>
      <c r="KDQ44" s="99"/>
      <c r="KDR44" s="99"/>
      <c r="KDS44" s="99"/>
      <c r="KDT44" s="99"/>
      <c r="KDU44" s="99"/>
      <c r="KDV44" s="99"/>
      <c r="KDW44" s="99"/>
      <c r="KDX44" s="99"/>
      <c r="KDY44" s="99"/>
      <c r="KDZ44" s="99"/>
      <c r="KEA44" s="99"/>
      <c r="KEB44" s="99"/>
      <c r="KEC44" s="99"/>
      <c r="KED44" s="99"/>
      <c r="KEE44" s="99"/>
      <c r="KEF44" s="99"/>
      <c r="KEG44" s="99"/>
      <c r="KEH44" s="99"/>
      <c r="KEI44" s="99"/>
      <c r="KEJ44" s="99"/>
      <c r="KEK44" s="99"/>
      <c r="KEL44" s="99"/>
      <c r="KEM44" s="99"/>
      <c r="KEN44" s="99"/>
      <c r="KEO44" s="99"/>
      <c r="KEP44" s="99"/>
      <c r="KEQ44" s="99"/>
      <c r="KER44" s="99"/>
      <c r="KES44" s="99"/>
      <c r="KET44" s="99"/>
      <c r="KEU44" s="99"/>
      <c r="KEV44" s="99"/>
      <c r="KEW44" s="99"/>
      <c r="KEX44" s="99"/>
      <c r="KEY44" s="99"/>
      <c r="KEZ44" s="99"/>
      <c r="KFA44" s="99"/>
      <c r="KFB44" s="99"/>
      <c r="KFC44" s="99"/>
      <c r="KFD44" s="99"/>
      <c r="KFE44" s="99"/>
      <c r="KFF44" s="99"/>
      <c r="KFG44" s="99"/>
      <c r="KFH44" s="99"/>
      <c r="KFI44" s="99"/>
      <c r="KFJ44" s="99"/>
      <c r="KFK44" s="99"/>
      <c r="KFL44" s="99"/>
      <c r="KFM44" s="99"/>
      <c r="KFN44" s="99"/>
      <c r="KFO44" s="99"/>
      <c r="KFP44" s="99"/>
      <c r="KFQ44" s="99"/>
      <c r="KFR44" s="99"/>
      <c r="KFS44" s="99"/>
      <c r="KFT44" s="99"/>
      <c r="KFU44" s="99"/>
      <c r="KFV44" s="99"/>
      <c r="KFW44" s="99"/>
      <c r="KFX44" s="99"/>
      <c r="KFY44" s="99"/>
      <c r="KFZ44" s="99"/>
      <c r="KGA44" s="99"/>
      <c r="KGB44" s="99"/>
      <c r="KGC44" s="99"/>
      <c r="KGD44" s="99"/>
      <c r="KGE44" s="99"/>
      <c r="KGF44" s="99"/>
      <c r="KGG44" s="99"/>
      <c r="KGH44" s="99"/>
      <c r="KGI44" s="99"/>
      <c r="KGJ44" s="99"/>
      <c r="KGK44" s="99"/>
      <c r="KGL44" s="99"/>
      <c r="KGM44" s="99"/>
      <c r="KGN44" s="99"/>
      <c r="KGO44" s="99"/>
      <c r="KGP44" s="99"/>
      <c r="KGQ44" s="99"/>
      <c r="KGR44" s="99"/>
      <c r="KGS44" s="99"/>
      <c r="KGT44" s="99"/>
      <c r="KGU44" s="99"/>
      <c r="KGV44" s="99"/>
      <c r="KGW44" s="99"/>
      <c r="KGX44" s="99"/>
      <c r="KGY44" s="99"/>
      <c r="KGZ44" s="99"/>
      <c r="KHA44" s="99"/>
      <c r="KHB44" s="99"/>
      <c r="KHC44" s="99"/>
      <c r="KHD44" s="99"/>
      <c r="KHE44" s="99"/>
      <c r="KHF44" s="99"/>
      <c r="KHG44" s="99"/>
      <c r="KHH44" s="99"/>
      <c r="KHI44" s="99"/>
      <c r="KHJ44" s="99"/>
      <c r="KHK44" s="99"/>
      <c r="KHL44" s="99"/>
      <c r="KHM44" s="99"/>
      <c r="KHN44" s="99"/>
      <c r="KHO44" s="99"/>
      <c r="KHP44" s="99"/>
      <c r="KHQ44" s="99"/>
      <c r="KHR44" s="99"/>
      <c r="KHS44" s="99"/>
      <c r="KHT44" s="99"/>
      <c r="KHU44" s="99"/>
      <c r="KHV44" s="99"/>
      <c r="KHW44" s="99"/>
      <c r="KHX44" s="99"/>
      <c r="KHY44" s="99"/>
      <c r="KHZ44" s="99"/>
      <c r="KIA44" s="99"/>
      <c r="KIB44" s="99"/>
      <c r="KIC44" s="99"/>
      <c r="KID44" s="99"/>
      <c r="KIE44" s="99"/>
      <c r="KIF44" s="99"/>
      <c r="KIG44" s="99"/>
      <c r="KIH44" s="99"/>
      <c r="KII44" s="99"/>
      <c r="KIJ44" s="99"/>
      <c r="KIK44" s="99"/>
      <c r="KIL44" s="99"/>
      <c r="KIM44" s="99"/>
      <c r="KIN44" s="99"/>
      <c r="KIO44" s="99"/>
      <c r="KIP44" s="99"/>
      <c r="KIQ44" s="99"/>
      <c r="KIR44" s="99"/>
      <c r="KIS44" s="99"/>
      <c r="KIT44" s="99"/>
      <c r="KIU44" s="99"/>
      <c r="KIV44" s="99"/>
      <c r="KIW44" s="99"/>
      <c r="KIX44" s="99"/>
      <c r="KIY44" s="99"/>
      <c r="KIZ44" s="99"/>
      <c r="KJA44" s="99"/>
      <c r="KJB44" s="99"/>
      <c r="KJC44" s="99"/>
      <c r="KJD44" s="99"/>
      <c r="KJE44" s="99"/>
      <c r="KJF44" s="99"/>
      <c r="KJG44" s="99"/>
      <c r="KJH44" s="99"/>
      <c r="KJI44" s="99"/>
      <c r="KJJ44" s="99"/>
      <c r="KJK44" s="99"/>
      <c r="KJL44" s="99"/>
      <c r="KJM44" s="99"/>
      <c r="KJN44" s="99"/>
      <c r="KJO44" s="99"/>
      <c r="KJP44" s="99"/>
      <c r="KJQ44" s="99"/>
      <c r="KJR44" s="99"/>
      <c r="KJS44" s="99"/>
      <c r="KJT44" s="99"/>
      <c r="KJU44" s="99"/>
      <c r="KJV44" s="99"/>
      <c r="KJW44" s="99"/>
      <c r="KJX44" s="99"/>
      <c r="KJY44" s="99"/>
      <c r="KJZ44" s="99"/>
      <c r="KKA44" s="99"/>
      <c r="KKB44" s="99"/>
      <c r="KKC44" s="99"/>
      <c r="KKD44" s="99"/>
      <c r="KKE44" s="99"/>
      <c r="KKF44" s="99"/>
      <c r="KKG44" s="99"/>
      <c r="KKH44" s="99"/>
      <c r="KKI44" s="99"/>
      <c r="KKJ44" s="99"/>
      <c r="KKK44" s="99"/>
      <c r="KKL44" s="99"/>
      <c r="KKM44" s="99"/>
      <c r="KKN44" s="99"/>
      <c r="KKO44" s="99"/>
      <c r="KKP44" s="99"/>
      <c r="KKQ44" s="99"/>
      <c r="KKR44" s="99"/>
      <c r="KKS44" s="99"/>
      <c r="KKT44" s="99"/>
      <c r="KKU44" s="99"/>
      <c r="KKV44" s="99"/>
      <c r="KKW44" s="99"/>
      <c r="KKX44" s="99"/>
      <c r="KKY44" s="99"/>
      <c r="KKZ44" s="99"/>
      <c r="KLA44" s="99"/>
      <c r="KLB44" s="99"/>
      <c r="KLC44" s="99"/>
      <c r="KLD44" s="99"/>
      <c r="KLE44" s="99"/>
      <c r="KLF44" s="99"/>
      <c r="KLG44" s="99"/>
      <c r="KLH44" s="99"/>
      <c r="KLI44" s="99"/>
      <c r="KLJ44" s="99"/>
      <c r="KLK44" s="99"/>
      <c r="KLL44" s="99"/>
      <c r="KLM44" s="99"/>
      <c r="KLN44" s="99"/>
      <c r="KLO44" s="99"/>
      <c r="KLP44" s="99"/>
      <c r="KLQ44" s="99"/>
      <c r="KLR44" s="99"/>
      <c r="KLS44" s="99"/>
      <c r="KLT44" s="99"/>
      <c r="KLU44" s="99"/>
      <c r="KLV44" s="99"/>
      <c r="KLW44" s="99"/>
      <c r="KLX44" s="99"/>
      <c r="KLY44" s="99"/>
      <c r="KLZ44" s="99"/>
      <c r="KMA44" s="99"/>
      <c r="KMB44" s="99"/>
      <c r="KMC44" s="99"/>
      <c r="KMD44" s="99"/>
      <c r="KME44" s="99"/>
      <c r="KMF44" s="99"/>
      <c r="KMG44" s="99"/>
      <c r="KMH44" s="99"/>
      <c r="KMI44" s="99"/>
      <c r="KMJ44" s="99"/>
      <c r="KMK44" s="99"/>
      <c r="KML44" s="99"/>
      <c r="KMM44" s="99"/>
      <c r="KMN44" s="99"/>
      <c r="KMO44" s="99"/>
      <c r="KMP44" s="99"/>
      <c r="KMQ44" s="99"/>
      <c r="KMR44" s="99"/>
      <c r="KMS44" s="99"/>
      <c r="KMT44" s="99"/>
      <c r="KMU44" s="99"/>
      <c r="KMV44" s="99"/>
      <c r="KMW44" s="99"/>
      <c r="KMX44" s="99"/>
      <c r="KMY44" s="99"/>
      <c r="KMZ44" s="99"/>
      <c r="KNA44" s="99"/>
      <c r="KNB44" s="99"/>
      <c r="KNC44" s="99"/>
      <c r="KND44" s="99"/>
      <c r="KNE44" s="99"/>
      <c r="KNF44" s="99"/>
      <c r="KNG44" s="99"/>
      <c r="KNH44" s="99"/>
      <c r="KNI44" s="99"/>
      <c r="KNJ44" s="99"/>
      <c r="KNK44" s="99"/>
      <c r="KNL44" s="99"/>
      <c r="KNM44" s="99"/>
      <c r="KNN44" s="99"/>
      <c r="KNO44" s="99"/>
      <c r="KNP44" s="99"/>
      <c r="KNQ44" s="99"/>
      <c r="KNR44" s="99"/>
      <c r="KNS44" s="99"/>
      <c r="KNT44" s="99"/>
      <c r="KNU44" s="99"/>
      <c r="KNV44" s="99"/>
      <c r="KNW44" s="99"/>
      <c r="KNX44" s="99"/>
      <c r="KNY44" s="99"/>
      <c r="KNZ44" s="99"/>
      <c r="KOA44" s="99"/>
      <c r="KOB44" s="99"/>
      <c r="KOC44" s="99"/>
      <c r="KOD44" s="99"/>
      <c r="KOE44" s="99"/>
      <c r="KOF44" s="99"/>
      <c r="KOG44" s="99"/>
      <c r="KOH44" s="99"/>
      <c r="KOI44" s="99"/>
      <c r="KOJ44" s="99"/>
      <c r="KOK44" s="99"/>
      <c r="KOL44" s="99"/>
      <c r="KOM44" s="99"/>
      <c r="KON44" s="99"/>
      <c r="KOO44" s="99"/>
      <c r="KOP44" s="99"/>
      <c r="KOQ44" s="99"/>
      <c r="KOR44" s="99"/>
      <c r="KOS44" s="99"/>
      <c r="KOT44" s="99"/>
      <c r="KOU44" s="99"/>
      <c r="KOV44" s="99"/>
      <c r="KOW44" s="99"/>
      <c r="KOX44" s="99"/>
      <c r="KOY44" s="99"/>
      <c r="KOZ44" s="99"/>
      <c r="KPA44" s="99"/>
      <c r="KPB44" s="99"/>
      <c r="KPC44" s="99"/>
      <c r="KPD44" s="99"/>
      <c r="KPE44" s="99"/>
      <c r="KPF44" s="99"/>
      <c r="KPG44" s="99"/>
      <c r="KPH44" s="99"/>
      <c r="KPI44" s="99"/>
      <c r="KPJ44" s="99"/>
      <c r="KPK44" s="99"/>
      <c r="KPL44" s="99"/>
      <c r="KPM44" s="99"/>
      <c r="KPN44" s="99"/>
      <c r="KPO44" s="99"/>
      <c r="KPP44" s="99"/>
      <c r="KPQ44" s="99"/>
      <c r="KPR44" s="99"/>
      <c r="KPS44" s="99"/>
      <c r="KPT44" s="99"/>
      <c r="KPU44" s="99"/>
      <c r="KPV44" s="99"/>
      <c r="KPW44" s="99"/>
      <c r="KPX44" s="99"/>
      <c r="KPY44" s="99"/>
      <c r="KPZ44" s="99"/>
      <c r="KQA44" s="99"/>
      <c r="KQB44" s="99"/>
      <c r="KQC44" s="99"/>
      <c r="KQD44" s="99"/>
      <c r="KQE44" s="99"/>
      <c r="KQF44" s="99"/>
      <c r="KQG44" s="99"/>
      <c r="KQH44" s="99"/>
      <c r="KQI44" s="99"/>
      <c r="KQJ44" s="99"/>
      <c r="KQK44" s="99"/>
      <c r="KQL44" s="99"/>
      <c r="KQM44" s="99"/>
      <c r="KQN44" s="99"/>
      <c r="KQO44" s="99"/>
      <c r="KQP44" s="99"/>
      <c r="KQQ44" s="99"/>
      <c r="KQR44" s="99"/>
      <c r="KQS44" s="99"/>
      <c r="KQT44" s="99"/>
      <c r="KQU44" s="99"/>
      <c r="KQV44" s="99"/>
      <c r="KQW44" s="99"/>
      <c r="KQX44" s="99"/>
      <c r="KQY44" s="99"/>
      <c r="KQZ44" s="99"/>
      <c r="KRA44" s="99"/>
      <c r="KRB44" s="99"/>
      <c r="KRC44" s="99"/>
      <c r="KRD44" s="99"/>
      <c r="KRE44" s="99"/>
      <c r="KRF44" s="99"/>
      <c r="KRG44" s="99"/>
      <c r="KRH44" s="99"/>
      <c r="KRI44" s="99"/>
      <c r="KRJ44" s="99"/>
      <c r="KRK44" s="99"/>
      <c r="KRL44" s="99"/>
      <c r="KRM44" s="99"/>
      <c r="KRN44" s="99"/>
      <c r="KRO44" s="99"/>
      <c r="KRP44" s="99"/>
      <c r="KRQ44" s="99"/>
      <c r="KRR44" s="99"/>
      <c r="KRS44" s="99"/>
      <c r="KRT44" s="99"/>
      <c r="KRU44" s="99"/>
      <c r="KRV44" s="99"/>
      <c r="KRW44" s="99"/>
      <c r="KRX44" s="99"/>
      <c r="KRY44" s="99"/>
      <c r="KRZ44" s="99"/>
      <c r="KSA44" s="99"/>
      <c r="KSB44" s="99"/>
      <c r="KSC44" s="99"/>
      <c r="KSD44" s="99"/>
      <c r="KSE44" s="99"/>
      <c r="KSF44" s="99"/>
      <c r="KSG44" s="99"/>
      <c r="KSH44" s="99"/>
      <c r="KSI44" s="99"/>
      <c r="KSJ44" s="99"/>
      <c r="KSK44" s="99"/>
      <c r="KSL44" s="99"/>
      <c r="KSM44" s="99"/>
      <c r="KSN44" s="99"/>
      <c r="KSO44" s="99"/>
      <c r="KSP44" s="99"/>
      <c r="KSQ44" s="99"/>
      <c r="KSR44" s="99"/>
      <c r="KSS44" s="99"/>
      <c r="KST44" s="99"/>
      <c r="KSU44" s="99"/>
      <c r="KSV44" s="99"/>
      <c r="KSW44" s="99"/>
      <c r="KSX44" s="99"/>
      <c r="KSY44" s="99"/>
      <c r="KSZ44" s="99"/>
      <c r="KTA44" s="99"/>
      <c r="KTB44" s="99"/>
      <c r="KTC44" s="99"/>
      <c r="KTD44" s="99"/>
      <c r="KTE44" s="99"/>
      <c r="KTF44" s="99"/>
      <c r="KTG44" s="99"/>
      <c r="KTH44" s="99"/>
      <c r="KTI44" s="99"/>
      <c r="KTJ44" s="99"/>
      <c r="KTK44" s="99"/>
      <c r="KTL44" s="99"/>
      <c r="KTM44" s="99"/>
      <c r="KTN44" s="99"/>
      <c r="KTO44" s="99"/>
      <c r="KTP44" s="99"/>
      <c r="KTQ44" s="99"/>
      <c r="KTR44" s="99"/>
      <c r="KTS44" s="99"/>
      <c r="KTT44" s="99"/>
      <c r="KTU44" s="99"/>
      <c r="KTV44" s="99"/>
      <c r="KTW44" s="99"/>
      <c r="KTX44" s="99"/>
      <c r="KTY44" s="99"/>
      <c r="KTZ44" s="99"/>
      <c r="KUA44" s="99"/>
      <c r="KUB44" s="99"/>
      <c r="KUC44" s="99"/>
      <c r="KUD44" s="99"/>
      <c r="KUE44" s="99"/>
      <c r="KUF44" s="99"/>
      <c r="KUG44" s="99"/>
      <c r="KUH44" s="99"/>
      <c r="KUI44" s="99"/>
      <c r="KUJ44" s="99"/>
      <c r="KUK44" s="99"/>
      <c r="KUL44" s="99"/>
      <c r="KUM44" s="99"/>
      <c r="KUN44" s="99"/>
      <c r="KUO44" s="99"/>
      <c r="KUP44" s="99"/>
      <c r="KUQ44" s="99"/>
      <c r="KUR44" s="99"/>
      <c r="KUS44" s="99"/>
      <c r="KUT44" s="99"/>
      <c r="KUU44" s="99"/>
      <c r="KUV44" s="99"/>
      <c r="KUW44" s="99"/>
      <c r="KUX44" s="99"/>
      <c r="KUY44" s="99"/>
      <c r="KUZ44" s="99"/>
      <c r="KVA44" s="99"/>
      <c r="KVB44" s="99"/>
      <c r="KVC44" s="99"/>
      <c r="KVD44" s="99"/>
      <c r="KVE44" s="99"/>
      <c r="KVF44" s="99"/>
      <c r="KVG44" s="99"/>
      <c r="KVH44" s="99"/>
      <c r="KVI44" s="99"/>
      <c r="KVJ44" s="99"/>
      <c r="KVK44" s="99"/>
      <c r="KVL44" s="99"/>
      <c r="KVM44" s="99"/>
      <c r="KVN44" s="99"/>
      <c r="KVO44" s="99"/>
      <c r="KVP44" s="99"/>
      <c r="KVQ44" s="99"/>
      <c r="KVR44" s="99"/>
      <c r="KVS44" s="99"/>
      <c r="KVT44" s="99"/>
      <c r="KVU44" s="99"/>
      <c r="KVV44" s="99"/>
      <c r="KVW44" s="99"/>
      <c r="KVX44" s="99"/>
      <c r="KVY44" s="99"/>
      <c r="KVZ44" s="99"/>
      <c r="KWA44" s="99"/>
      <c r="KWB44" s="99"/>
      <c r="KWC44" s="99"/>
      <c r="KWD44" s="99"/>
      <c r="KWE44" s="99"/>
      <c r="KWF44" s="99"/>
      <c r="KWG44" s="99"/>
      <c r="KWH44" s="99"/>
      <c r="KWI44" s="99"/>
      <c r="KWJ44" s="99"/>
      <c r="KWK44" s="99"/>
      <c r="KWL44" s="99"/>
      <c r="KWM44" s="99"/>
      <c r="KWN44" s="99"/>
      <c r="KWO44" s="99"/>
      <c r="KWP44" s="99"/>
      <c r="KWQ44" s="99"/>
      <c r="KWR44" s="99"/>
      <c r="KWS44" s="99"/>
      <c r="KWT44" s="99"/>
      <c r="KWU44" s="99"/>
      <c r="KWV44" s="99"/>
      <c r="KWW44" s="99"/>
      <c r="KWX44" s="99"/>
      <c r="KWY44" s="99"/>
      <c r="KWZ44" s="99"/>
      <c r="KXA44" s="99"/>
      <c r="KXB44" s="99"/>
      <c r="KXC44" s="99"/>
      <c r="KXD44" s="99"/>
      <c r="KXE44" s="99"/>
      <c r="KXF44" s="99"/>
      <c r="KXG44" s="99"/>
      <c r="KXH44" s="99"/>
      <c r="KXI44" s="99"/>
      <c r="KXJ44" s="99"/>
      <c r="KXK44" s="99"/>
      <c r="KXL44" s="99"/>
      <c r="KXM44" s="99"/>
      <c r="KXN44" s="99"/>
      <c r="KXO44" s="99"/>
      <c r="KXP44" s="99"/>
      <c r="KXQ44" s="99"/>
      <c r="KXR44" s="99"/>
      <c r="KXS44" s="99"/>
      <c r="KXT44" s="99"/>
      <c r="KXU44" s="99"/>
      <c r="KXV44" s="99"/>
      <c r="KXW44" s="99"/>
      <c r="KXX44" s="99"/>
      <c r="KXY44" s="99"/>
      <c r="KXZ44" s="99"/>
      <c r="KYA44" s="99"/>
      <c r="KYB44" s="99"/>
      <c r="KYC44" s="99"/>
      <c r="KYD44" s="99"/>
      <c r="KYE44" s="99"/>
      <c r="KYF44" s="99"/>
      <c r="KYG44" s="99"/>
      <c r="KYH44" s="99"/>
      <c r="KYI44" s="99"/>
      <c r="KYJ44" s="99"/>
      <c r="KYK44" s="99"/>
      <c r="KYL44" s="99"/>
      <c r="KYM44" s="99"/>
      <c r="KYN44" s="99"/>
      <c r="KYO44" s="99"/>
      <c r="KYP44" s="99"/>
      <c r="KYQ44" s="99"/>
      <c r="KYR44" s="99"/>
      <c r="KYS44" s="99"/>
      <c r="KYT44" s="99"/>
      <c r="KYU44" s="99"/>
      <c r="KYV44" s="99"/>
      <c r="KYW44" s="99"/>
      <c r="KYX44" s="99"/>
      <c r="KYY44" s="99"/>
      <c r="KYZ44" s="99"/>
      <c r="KZA44" s="99"/>
      <c r="KZB44" s="99"/>
      <c r="KZC44" s="99"/>
      <c r="KZD44" s="99"/>
      <c r="KZE44" s="99"/>
      <c r="KZF44" s="99"/>
      <c r="KZG44" s="99"/>
      <c r="KZH44" s="99"/>
      <c r="KZI44" s="99"/>
      <c r="KZJ44" s="99"/>
      <c r="KZK44" s="99"/>
      <c r="KZL44" s="99"/>
      <c r="KZM44" s="99"/>
      <c r="KZN44" s="99"/>
      <c r="KZO44" s="99"/>
      <c r="KZP44" s="99"/>
      <c r="KZQ44" s="99"/>
      <c r="KZR44" s="99"/>
      <c r="KZS44" s="99"/>
      <c r="KZT44" s="99"/>
      <c r="KZU44" s="99"/>
      <c r="KZV44" s="99"/>
      <c r="KZW44" s="99"/>
      <c r="KZX44" s="99"/>
      <c r="KZY44" s="99"/>
      <c r="KZZ44" s="99"/>
      <c r="LAA44" s="99"/>
      <c r="LAB44" s="99"/>
      <c r="LAC44" s="99"/>
      <c r="LAD44" s="99"/>
      <c r="LAE44" s="99"/>
      <c r="LAF44" s="99"/>
      <c r="LAG44" s="99"/>
      <c r="LAH44" s="99"/>
      <c r="LAI44" s="99"/>
      <c r="LAJ44" s="99"/>
      <c r="LAK44" s="99"/>
      <c r="LAL44" s="99"/>
      <c r="LAM44" s="99"/>
      <c r="LAN44" s="99"/>
      <c r="LAO44" s="99"/>
      <c r="LAP44" s="99"/>
      <c r="LAQ44" s="99"/>
      <c r="LAR44" s="99"/>
      <c r="LAS44" s="99"/>
      <c r="LAT44" s="99"/>
      <c r="LAU44" s="99"/>
      <c r="LAV44" s="99"/>
      <c r="LAW44" s="99"/>
      <c r="LAX44" s="99"/>
      <c r="LAY44" s="99"/>
      <c r="LAZ44" s="99"/>
      <c r="LBA44" s="99"/>
      <c r="LBB44" s="99"/>
      <c r="LBC44" s="99"/>
      <c r="LBD44" s="99"/>
      <c r="LBE44" s="99"/>
      <c r="LBF44" s="99"/>
      <c r="LBG44" s="99"/>
      <c r="LBH44" s="99"/>
      <c r="LBI44" s="99"/>
      <c r="LBJ44" s="99"/>
      <c r="LBK44" s="99"/>
      <c r="LBL44" s="99"/>
      <c r="LBM44" s="99"/>
      <c r="LBN44" s="99"/>
      <c r="LBO44" s="99"/>
      <c r="LBP44" s="99"/>
      <c r="LBQ44" s="99"/>
      <c r="LBR44" s="99"/>
      <c r="LBS44" s="99"/>
      <c r="LBT44" s="99"/>
      <c r="LBU44" s="99"/>
      <c r="LBV44" s="99"/>
      <c r="LBW44" s="99"/>
      <c r="LBX44" s="99"/>
      <c r="LBY44" s="99"/>
      <c r="LBZ44" s="99"/>
      <c r="LCA44" s="99"/>
      <c r="LCB44" s="99"/>
      <c r="LCC44" s="99"/>
      <c r="LCD44" s="99"/>
      <c r="LCE44" s="99"/>
      <c r="LCF44" s="99"/>
      <c r="LCG44" s="99"/>
      <c r="LCH44" s="99"/>
      <c r="LCI44" s="99"/>
      <c r="LCJ44" s="99"/>
      <c r="LCK44" s="99"/>
      <c r="LCL44" s="99"/>
      <c r="LCM44" s="99"/>
      <c r="LCN44" s="99"/>
      <c r="LCO44" s="99"/>
      <c r="LCP44" s="99"/>
      <c r="LCQ44" s="99"/>
      <c r="LCR44" s="99"/>
      <c r="LCS44" s="99"/>
      <c r="LCT44" s="99"/>
      <c r="LCU44" s="99"/>
      <c r="LCV44" s="99"/>
      <c r="LCW44" s="99"/>
      <c r="LCX44" s="99"/>
      <c r="LCY44" s="99"/>
      <c r="LCZ44" s="99"/>
      <c r="LDA44" s="99"/>
      <c r="LDB44" s="99"/>
      <c r="LDC44" s="99"/>
      <c r="LDD44" s="99"/>
      <c r="LDE44" s="99"/>
      <c r="LDF44" s="99"/>
      <c r="LDG44" s="99"/>
      <c r="LDH44" s="99"/>
      <c r="LDI44" s="99"/>
      <c r="LDJ44" s="99"/>
      <c r="LDK44" s="99"/>
      <c r="LDL44" s="99"/>
      <c r="LDM44" s="99"/>
      <c r="LDN44" s="99"/>
      <c r="LDO44" s="99"/>
      <c r="LDP44" s="99"/>
      <c r="LDQ44" s="99"/>
      <c r="LDR44" s="99"/>
      <c r="LDS44" s="99"/>
      <c r="LDT44" s="99"/>
      <c r="LDU44" s="99"/>
      <c r="LDV44" s="99"/>
      <c r="LDW44" s="99"/>
      <c r="LDX44" s="99"/>
      <c r="LDY44" s="99"/>
      <c r="LDZ44" s="99"/>
      <c r="LEA44" s="99"/>
      <c r="LEB44" s="99"/>
      <c r="LEC44" s="99"/>
      <c r="LED44" s="99"/>
      <c r="LEE44" s="99"/>
      <c r="LEF44" s="99"/>
      <c r="LEG44" s="99"/>
      <c r="LEH44" s="99"/>
      <c r="LEI44" s="99"/>
      <c r="LEJ44" s="99"/>
      <c r="LEK44" s="99"/>
      <c r="LEL44" s="99"/>
      <c r="LEM44" s="99"/>
      <c r="LEN44" s="99"/>
      <c r="LEO44" s="99"/>
      <c r="LEP44" s="99"/>
      <c r="LEQ44" s="99"/>
      <c r="LER44" s="99"/>
      <c r="LES44" s="99"/>
      <c r="LET44" s="99"/>
      <c r="LEU44" s="99"/>
      <c r="LEV44" s="99"/>
      <c r="LEW44" s="99"/>
      <c r="LEX44" s="99"/>
      <c r="LEY44" s="99"/>
      <c r="LEZ44" s="99"/>
      <c r="LFA44" s="99"/>
      <c r="LFB44" s="99"/>
      <c r="LFC44" s="99"/>
      <c r="LFD44" s="99"/>
      <c r="LFE44" s="99"/>
      <c r="LFF44" s="99"/>
      <c r="LFG44" s="99"/>
      <c r="LFH44" s="99"/>
      <c r="LFI44" s="99"/>
      <c r="LFJ44" s="99"/>
      <c r="LFK44" s="99"/>
      <c r="LFL44" s="99"/>
      <c r="LFM44" s="99"/>
      <c r="LFN44" s="99"/>
      <c r="LFO44" s="99"/>
      <c r="LFP44" s="99"/>
      <c r="LFQ44" s="99"/>
      <c r="LFR44" s="99"/>
      <c r="LFS44" s="99"/>
      <c r="LFT44" s="99"/>
      <c r="LFU44" s="99"/>
      <c r="LFV44" s="99"/>
      <c r="LFW44" s="99"/>
      <c r="LFX44" s="99"/>
      <c r="LFY44" s="99"/>
      <c r="LFZ44" s="99"/>
      <c r="LGA44" s="99"/>
      <c r="LGB44" s="99"/>
      <c r="LGC44" s="99"/>
      <c r="LGD44" s="99"/>
      <c r="LGE44" s="99"/>
      <c r="LGF44" s="99"/>
      <c r="LGG44" s="99"/>
      <c r="LGH44" s="99"/>
      <c r="LGI44" s="99"/>
      <c r="LGJ44" s="99"/>
      <c r="LGK44" s="99"/>
      <c r="LGL44" s="99"/>
      <c r="LGM44" s="99"/>
      <c r="LGN44" s="99"/>
      <c r="LGO44" s="99"/>
      <c r="LGP44" s="99"/>
      <c r="LGQ44" s="99"/>
      <c r="LGR44" s="99"/>
      <c r="LGS44" s="99"/>
      <c r="LGT44" s="99"/>
      <c r="LGU44" s="99"/>
      <c r="LGV44" s="99"/>
      <c r="LGW44" s="99"/>
      <c r="LGX44" s="99"/>
      <c r="LGY44" s="99"/>
      <c r="LGZ44" s="99"/>
      <c r="LHA44" s="99"/>
      <c r="LHB44" s="99"/>
      <c r="LHC44" s="99"/>
      <c r="LHD44" s="99"/>
      <c r="LHE44" s="99"/>
      <c r="LHF44" s="99"/>
      <c r="LHG44" s="99"/>
      <c r="LHH44" s="99"/>
      <c r="LHI44" s="99"/>
      <c r="LHJ44" s="99"/>
      <c r="LHK44" s="99"/>
      <c r="LHL44" s="99"/>
      <c r="LHM44" s="99"/>
      <c r="LHN44" s="99"/>
      <c r="LHO44" s="99"/>
      <c r="LHP44" s="99"/>
      <c r="LHQ44" s="99"/>
      <c r="LHR44" s="99"/>
      <c r="LHS44" s="99"/>
      <c r="LHT44" s="99"/>
      <c r="LHU44" s="99"/>
      <c r="LHV44" s="99"/>
      <c r="LHW44" s="99"/>
      <c r="LHX44" s="99"/>
      <c r="LHY44" s="99"/>
      <c r="LHZ44" s="99"/>
      <c r="LIA44" s="99"/>
      <c r="LIB44" s="99"/>
      <c r="LIC44" s="99"/>
      <c r="LID44" s="99"/>
      <c r="LIE44" s="99"/>
      <c r="LIF44" s="99"/>
      <c r="LIG44" s="99"/>
      <c r="LIH44" s="99"/>
      <c r="LII44" s="99"/>
      <c r="LIJ44" s="99"/>
      <c r="LIK44" s="99"/>
      <c r="LIL44" s="99"/>
      <c r="LIM44" s="99"/>
      <c r="LIN44" s="99"/>
      <c r="LIO44" s="99"/>
      <c r="LIP44" s="99"/>
      <c r="LIQ44" s="99"/>
      <c r="LIR44" s="99"/>
      <c r="LIS44" s="99"/>
      <c r="LIT44" s="99"/>
      <c r="LIU44" s="99"/>
      <c r="LIV44" s="99"/>
      <c r="LIW44" s="99"/>
      <c r="LIX44" s="99"/>
      <c r="LIY44" s="99"/>
      <c r="LIZ44" s="99"/>
      <c r="LJA44" s="99"/>
      <c r="LJB44" s="99"/>
      <c r="LJC44" s="99"/>
      <c r="LJD44" s="99"/>
      <c r="LJE44" s="99"/>
      <c r="LJF44" s="99"/>
      <c r="LJG44" s="99"/>
      <c r="LJH44" s="99"/>
      <c r="LJI44" s="99"/>
      <c r="LJJ44" s="99"/>
      <c r="LJK44" s="99"/>
      <c r="LJL44" s="99"/>
      <c r="LJM44" s="99"/>
      <c r="LJN44" s="99"/>
      <c r="LJO44" s="99"/>
      <c r="LJP44" s="99"/>
      <c r="LJQ44" s="99"/>
      <c r="LJR44" s="99"/>
      <c r="LJS44" s="99"/>
      <c r="LJT44" s="99"/>
      <c r="LJU44" s="99"/>
      <c r="LJV44" s="99"/>
      <c r="LJW44" s="99"/>
      <c r="LJX44" s="99"/>
      <c r="LJY44" s="99"/>
      <c r="LJZ44" s="99"/>
      <c r="LKA44" s="99"/>
      <c r="LKB44" s="99"/>
      <c r="LKC44" s="99"/>
      <c r="LKD44" s="99"/>
      <c r="LKE44" s="99"/>
      <c r="LKF44" s="99"/>
      <c r="LKG44" s="99"/>
      <c r="LKH44" s="99"/>
      <c r="LKI44" s="99"/>
      <c r="LKJ44" s="99"/>
      <c r="LKK44" s="99"/>
      <c r="LKL44" s="99"/>
      <c r="LKM44" s="99"/>
      <c r="LKN44" s="99"/>
      <c r="LKO44" s="99"/>
      <c r="LKP44" s="99"/>
      <c r="LKQ44" s="99"/>
      <c r="LKR44" s="99"/>
      <c r="LKS44" s="99"/>
      <c r="LKT44" s="99"/>
      <c r="LKU44" s="99"/>
      <c r="LKV44" s="99"/>
      <c r="LKW44" s="99"/>
      <c r="LKX44" s="99"/>
      <c r="LKY44" s="99"/>
      <c r="LKZ44" s="99"/>
      <c r="LLA44" s="99"/>
      <c r="LLB44" s="99"/>
      <c r="LLC44" s="99"/>
      <c r="LLD44" s="99"/>
      <c r="LLE44" s="99"/>
      <c r="LLF44" s="99"/>
      <c r="LLG44" s="99"/>
      <c r="LLH44" s="99"/>
      <c r="LLI44" s="99"/>
      <c r="LLJ44" s="99"/>
      <c r="LLK44" s="99"/>
      <c r="LLL44" s="99"/>
      <c r="LLM44" s="99"/>
      <c r="LLN44" s="99"/>
      <c r="LLO44" s="99"/>
      <c r="LLP44" s="99"/>
      <c r="LLQ44" s="99"/>
      <c r="LLR44" s="99"/>
      <c r="LLS44" s="99"/>
      <c r="LLT44" s="99"/>
      <c r="LLU44" s="99"/>
      <c r="LLV44" s="99"/>
      <c r="LLW44" s="99"/>
      <c r="LLX44" s="99"/>
      <c r="LLY44" s="99"/>
      <c r="LLZ44" s="99"/>
      <c r="LMA44" s="99"/>
      <c r="LMB44" s="99"/>
      <c r="LMC44" s="99"/>
      <c r="LMD44" s="99"/>
      <c r="LME44" s="99"/>
      <c r="LMF44" s="99"/>
      <c r="LMG44" s="99"/>
      <c r="LMH44" s="99"/>
      <c r="LMI44" s="99"/>
      <c r="LMJ44" s="99"/>
      <c r="LMK44" s="99"/>
      <c r="LML44" s="99"/>
      <c r="LMM44" s="99"/>
      <c r="LMN44" s="99"/>
      <c r="LMO44" s="99"/>
      <c r="LMP44" s="99"/>
      <c r="LMQ44" s="99"/>
      <c r="LMR44" s="99"/>
      <c r="LMS44" s="99"/>
      <c r="LMT44" s="99"/>
      <c r="LMU44" s="99"/>
      <c r="LMV44" s="99"/>
      <c r="LMW44" s="99"/>
      <c r="LMX44" s="99"/>
      <c r="LMY44" s="99"/>
      <c r="LMZ44" s="99"/>
      <c r="LNA44" s="99"/>
      <c r="LNB44" s="99"/>
      <c r="LNC44" s="99"/>
      <c r="LND44" s="99"/>
      <c r="LNE44" s="99"/>
      <c r="LNF44" s="99"/>
      <c r="LNG44" s="99"/>
      <c r="LNH44" s="99"/>
      <c r="LNI44" s="99"/>
      <c r="LNJ44" s="99"/>
      <c r="LNK44" s="99"/>
      <c r="LNL44" s="99"/>
      <c r="LNM44" s="99"/>
      <c r="LNN44" s="99"/>
      <c r="LNO44" s="99"/>
      <c r="LNP44" s="99"/>
      <c r="LNQ44" s="99"/>
      <c r="LNR44" s="99"/>
      <c r="LNS44" s="99"/>
      <c r="LNT44" s="99"/>
      <c r="LNU44" s="99"/>
      <c r="LNV44" s="99"/>
      <c r="LNW44" s="99"/>
      <c r="LNX44" s="99"/>
      <c r="LNY44" s="99"/>
      <c r="LNZ44" s="99"/>
      <c r="LOA44" s="99"/>
      <c r="LOB44" s="99"/>
      <c r="LOC44" s="99"/>
      <c r="LOD44" s="99"/>
      <c r="LOE44" s="99"/>
      <c r="LOF44" s="99"/>
      <c r="LOG44" s="99"/>
      <c r="LOH44" s="99"/>
      <c r="LOI44" s="99"/>
      <c r="LOJ44" s="99"/>
      <c r="LOK44" s="99"/>
      <c r="LOL44" s="99"/>
      <c r="LOM44" s="99"/>
      <c r="LON44" s="99"/>
      <c r="LOO44" s="99"/>
      <c r="LOP44" s="99"/>
      <c r="LOQ44" s="99"/>
      <c r="LOR44" s="99"/>
      <c r="LOS44" s="99"/>
      <c r="LOT44" s="99"/>
      <c r="LOU44" s="99"/>
      <c r="LOV44" s="99"/>
      <c r="LOW44" s="99"/>
      <c r="LOX44" s="99"/>
      <c r="LOY44" s="99"/>
      <c r="LOZ44" s="99"/>
      <c r="LPA44" s="99"/>
      <c r="LPB44" s="99"/>
      <c r="LPC44" s="99"/>
      <c r="LPD44" s="99"/>
      <c r="LPE44" s="99"/>
      <c r="LPF44" s="99"/>
      <c r="LPG44" s="99"/>
      <c r="LPH44" s="99"/>
      <c r="LPI44" s="99"/>
      <c r="LPJ44" s="99"/>
      <c r="LPK44" s="99"/>
      <c r="LPL44" s="99"/>
      <c r="LPM44" s="99"/>
      <c r="LPN44" s="99"/>
      <c r="LPO44" s="99"/>
      <c r="LPP44" s="99"/>
      <c r="LPQ44" s="99"/>
      <c r="LPR44" s="99"/>
      <c r="LPS44" s="99"/>
      <c r="LPT44" s="99"/>
      <c r="LPU44" s="99"/>
      <c r="LPV44" s="99"/>
      <c r="LPW44" s="99"/>
      <c r="LPX44" s="99"/>
      <c r="LPY44" s="99"/>
      <c r="LPZ44" s="99"/>
      <c r="LQA44" s="99"/>
      <c r="LQB44" s="99"/>
      <c r="LQC44" s="99"/>
      <c r="LQD44" s="99"/>
      <c r="LQE44" s="99"/>
      <c r="LQF44" s="99"/>
      <c r="LQG44" s="99"/>
      <c r="LQH44" s="99"/>
      <c r="LQI44" s="99"/>
      <c r="LQJ44" s="99"/>
      <c r="LQK44" s="99"/>
      <c r="LQL44" s="99"/>
      <c r="LQM44" s="99"/>
      <c r="LQN44" s="99"/>
      <c r="LQO44" s="99"/>
      <c r="LQP44" s="99"/>
      <c r="LQQ44" s="99"/>
      <c r="LQR44" s="99"/>
      <c r="LQS44" s="99"/>
      <c r="LQT44" s="99"/>
      <c r="LQU44" s="99"/>
      <c r="LQV44" s="99"/>
      <c r="LQW44" s="99"/>
      <c r="LQX44" s="99"/>
      <c r="LQY44" s="99"/>
      <c r="LQZ44" s="99"/>
      <c r="LRA44" s="99"/>
      <c r="LRB44" s="99"/>
      <c r="LRC44" s="99"/>
      <c r="LRD44" s="99"/>
      <c r="LRE44" s="99"/>
      <c r="LRF44" s="99"/>
      <c r="LRG44" s="99"/>
      <c r="LRH44" s="99"/>
      <c r="LRI44" s="99"/>
      <c r="LRJ44" s="99"/>
      <c r="LRK44" s="99"/>
      <c r="LRL44" s="99"/>
      <c r="LRM44" s="99"/>
      <c r="LRN44" s="99"/>
      <c r="LRO44" s="99"/>
      <c r="LRP44" s="99"/>
      <c r="LRQ44" s="99"/>
      <c r="LRR44" s="99"/>
      <c r="LRS44" s="99"/>
      <c r="LRT44" s="99"/>
      <c r="LRU44" s="99"/>
      <c r="LRV44" s="99"/>
      <c r="LRW44" s="99"/>
      <c r="LRX44" s="99"/>
      <c r="LRY44" s="99"/>
      <c r="LRZ44" s="99"/>
      <c r="LSA44" s="99"/>
      <c r="LSB44" s="99"/>
      <c r="LSC44" s="99"/>
      <c r="LSD44" s="99"/>
      <c r="LSE44" s="99"/>
      <c r="LSF44" s="99"/>
      <c r="LSG44" s="99"/>
      <c r="LSH44" s="99"/>
      <c r="LSI44" s="99"/>
      <c r="LSJ44" s="99"/>
      <c r="LSK44" s="99"/>
      <c r="LSL44" s="99"/>
      <c r="LSM44" s="99"/>
      <c r="LSN44" s="99"/>
      <c r="LSO44" s="99"/>
      <c r="LSP44" s="99"/>
      <c r="LSQ44" s="99"/>
      <c r="LSR44" s="99"/>
      <c r="LSS44" s="99"/>
      <c r="LST44" s="99"/>
      <c r="LSU44" s="99"/>
      <c r="LSV44" s="99"/>
      <c r="LSW44" s="99"/>
      <c r="LSX44" s="99"/>
      <c r="LSY44" s="99"/>
      <c r="LSZ44" s="99"/>
      <c r="LTA44" s="99"/>
      <c r="LTB44" s="99"/>
      <c r="LTC44" s="99"/>
      <c r="LTD44" s="99"/>
      <c r="LTE44" s="99"/>
      <c r="LTF44" s="99"/>
      <c r="LTG44" s="99"/>
      <c r="LTH44" s="99"/>
      <c r="LTI44" s="99"/>
      <c r="LTJ44" s="99"/>
      <c r="LTK44" s="99"/>
      <c r="LTL44" s="99"/>
      <c r="LTM44" s="99"/>
      <c r="LTN44" s="99"/>
      <c r="LTO44" s="99"/>
      <c r="LTP44" s="99"/>
      <c r="LTQ44" s="99"/>
      <c r="LTR44" s="99"/>
      <c r="LTS44" s="99"/>
      <c r="LTT44" s="99"/>
      <c r="LTU44" s="99"/>
      <c r="LTV44" s="99"/>
      <c r="LTW44" s="99"/>
      <c r="LTX44" s="99"/>
      <c r="LTY44" s="99"/>
      <c r="LTZ44" s="99"/>
      <c r="LUA44" s="99"/>
      <c r="LUB44" s="99"/>
      <c r="LUC44" s="99"/>
      <c r="LUD44" s="99"/>
      <c r="LUE44" s="99"/>
      <c r="LUF44" s="99"/>
      <c r="LUG44" s="99"/>
      <c r="LUH44" s="99"/>
      <c r="LUI44" s="99"/>
      <c r="LUJ44" s="99"/>
      <c r="LUK44" s="99"/>
      <c r="LUL44" s="99"/>
      <c r="LUM44" s="99"/>
      <c r="LUN44" s="99"/>
      <c r="LUO44" s="99"/>
      <c r="LUP44" s="99"/>
      <c r="LUQ44" s="99"/>
      <c r="LUR44" s="99"/>
      <c r="LUS44" s="99"/>
      <c r="LUT44" s="99"/>
      <c r="LUU44" s="99"/>
      <c r="LUV44" s="99"/>
      <c r="LUW44" s="99"/>
      <c r="LUX44" s="99"/>
      <c r="LUY44" s="99"/>
      <c r="LUZ44" s="99"/>
      <c r="LVA44" s="99"/>
      <c r="LVB44" s="99"/>
      <c r="LVC44" s="99"/>
      <c r="LVD44" s="99"/>
      <c r="LVE44" s="99"/>
      <c r="LVF44" s="99"/>
      <c r="LVG44" s="99"/>
      <c r="LVH44" s="99"/>
      <c r="LVI44" s="99"/>
      <c r="LVJ44" s="99"/>
      <c r="LVK44" s="99"/>
      <c r="LVL44" s="99"/>
      <c r="LVM44" s="99"/>
      <c r="LVN44" s="99"/>
      <c r="LVO44" s="99"/>
      <c r="LVP44" s="99"/>
      <c r="LVQ44" s="99"/>
      <c r="LVR44" s="99"/>
      <c r="LVS44" s="99"/>
      <c r="LVT44" s="99"/>
      <c r="LVU44" s="99"/>
      <c r="LVV44" s="99"/>
      <c r="LVW44" s="99"/>
      <c r="LVX44" s="99"/>
      <c r="LVY44" s="99"/>
      <c r="LVZ44" s="99"/>
      <c r="LWA44" s="99"/>
      <c r="LWB44" s="99"/>
      <c r="LWC44" s="99"/>
      <c r="LWD44" s="99"/>
      <c r="LWE44" s="99"/>
      <c r="LWF44" s="99"/>
      <c r="LWG44" s="99"/>
      <c r="LWH44" s="99"/>
      <c r="LWI44" s="99"/>
      <c r="LWJ44" s="99"/>
      <c r="LWK44" s="99"/>
      <c r="LWL44" s="99"/>
      <c r="LWM44" s="99"/>
      <c r="LWN44" s="99"/>
      <c r="LWO44" s="99"/>
      <c r="LWP44" s="99"/>
      <c r="LWQ44" s="99"/>
      <c r="LWR44" s="99"/>
      <c r="LWS44" s="99"/>
      <c r="LWT44" s="99"/>
      <c r="LWU44" s="99"/>
      <c r="LWV44" s="99"/>
      <c r="LWW44" s="99"/>
      <c r="LWX44" s="99"/>
      <c r="LWY44" s="99"/>
      <c r="LWZ44" s="99"/>
      <c r="LXA44" s="99"/>
      <c r="LXB44" s="99"/>
      <c r="LXC44" s="99"/>
      <c r="LXD44" s="99"/>
      <c r="LXE44" s="99"/>
      <c r="LXF44" s="99"/>
      <c r="LXG44" s="99"/>
      <c r="LXH44" s="99"/>
      <c r="LXI44" s="99"/>
      <c r="LXJ44" s="99"/>
      <c r="LXK44" s="99"/>
      <c r="LXL44" s="99"/>
      <c r="LXM44" s="99"/>
      <c r="LXN44" s="99"/>
      <c r="LXO44" s="99"/>
      <c r="LXP44" s="99"/>
      <c r="LXQ44" s="99"/>
      <c r="LXR44" s="99"/>
      <c r="LXS44" s="99"/>
      <c r="LXT44" s="99"/>
      <c r="LXU44" s="99"/>
      <c r="LXV44" s="99"/>
      <c r="LXW44" s="99"/>
      <c r="LXX44" s="99"/>
      <c r="LXY44" s="99"/>
      <c r="LXZ44" s="99"/>
      <c r="LYA44" s="99"/>
      <c r="LYB44" s="99"/>
      <c r="LYC44" s="99"/>
      <c r="LYD44" s="99"/>
      <c r="LYE44" s="99"/>
      <c r="LYF44" s="99"/>
      <c r="LYG44" s="99"/>
      <c r="LYH44" s="99"/>
      <c r="LYI44" s="99"/>
      <c r="LYJ44" s="99"/>
      <c r="LYK44" s="99"/>
      <c r="LYL44" s="99"/>
      <c r="LYM44" s="99"/>
      <c r="LYN44" s="99"/>
      <c r="LYO44" s="99"/>
      <c r="LYP44" s="99"/>
      <c r="LYQ44" s="99"/>
      <c r="LYR44" s="99"/>
      <c r="LYS44" s="99"/>
      <c r="LYT44" s="99"/>
      <c r="LYU44" s="99"/>
      <c r="LYV44" s="99"/>
      <c r="LYW44" s="99"/>
      <c r="LYX44" s="99"/>
      <c r="LYY44" s="99"/>
      <c r="LYZ44" s="99"/>
      <c r="LZA44" s="99"/>
      <c r="LZB44" s="99"/>
      <c r="LZC44" s="99"/>
      <c r="LZD44" s="99"/>
      <c r="LZE44" s="99"/>
      <c r="LZF44" s="99"/>
      <c r="LZG44" s="99"/>
      <c r="LZH44" s="99"/>
      <c r="LZI44" s="99"/>
      <c r="LZJ44" s="99"/>
      <c r="LZK44" s="99"/>
      <c r="LZL44" s="99"/>
      <c r="LZM44" s="99"/>
      <c r="LZN44" s="99"/>
      <c r="LZO44" s="99"/>
      <c r="LZP44" s="99"/>
      <c r="LZQ44" s="99"/>
      <c r="LZR44" s="99"/>
      <c r="LZS44" s="99"/>
      <c r="LZT44" s="99"/>
      <c r="LZU44" s="99"/>
      <c r="LZV44" s="99"/>
      <c r="LZW44" s="99"/>
      <c r="LZX44" s="99"/>
      <c r="LZY44" s="99"/>
      <c r="LZZ44" s="99"/>
      <c r="MAA44" s="99"/>
      <c r="MAB44" s="99"/>
      <c r="MAC44" s="99"/>
      <c r="MAD44" s="99"/>
      <c r="MAE44" s="99"/>
      <c r="MAF44" s="99"/>
      <c r="MAG44" s="99"/>
      <c r="MAH44" s="99"/>
      <c r="MAI44" s="99"/>
      <c r="MAJ44" s="99"/>
      <c r="MAK44" s="99"/>
      <c r="MAL44" s="99"/>
      <c r="MAM44" s="99"/>
      <c r="MAN44" s="99"/>
      <c r="MAO44" s="99"/>
      <c r="MAP44" s="99"/>
      <c r="MAQ44" s="99"/>
      <c r="MAR44" s="99"/>
      <c r="MAS44" s="99"/>
      <c r="MAT44" s="99"/>
      <c r="MAU44" s="99"/>
      <c r="MAV44" s="99"/>
      <c r="MAW44" s="99"/>
      <c r="MAX44" s="99"/>
      <c r="MAY44" s="99"/>
      <c r="MAZ44" s="99"/>
      <c r="MBA44" s="99"/>
      <c r="MBB44" s="99"/>
      <c r="MBC44" s="99"/>
      <c r="MBD44" s="99"/>
      <c r="MBE44" s="99"/>
      <c r="MBF44" s="99"/>
      <c r="MBG44" s="99"/>
      <c r="MBH44" s="99"/>
      <c r="MBI44" s="99"/>
      <c r="MBJ44" s="99"/>
      <c r="MBK44" s="99"/>
      <c r="MBL44" s="99"/>
      <c r="MBM44" s="99"/>
      <c r="MBN44" s="99"/>
      <c r="MBO44" s="99"/>
      <c r="MBP44" s="99"/>
      <c r="MBQ44" s="99"/>
      <c r="MBR44" s="99"/>
      <c r="MBS44" s="99"/>
      <c r="MBT44" s="99"/>
      <c r="MBU44" s="99"/>
      <c r="MBV44" s="99"/>
      <c r="MBW44" s="99"/>
      <c r="MBX44" s="99"/>
      <c r="MBY44" s="99"/>
      <c r="MBZ44" s="99"/>
      <c r="MCA44" s="99"/>
      <c r="MCB44" s="99"/>
      <c r="MCC44" s="99"/>
      <c r="MCD44" s="99"/>
      <c r="MCE44" s="99"/>
      <c r="MCF44" s="99"/>
      <c r="MCG44" s="99"/>
      <c r="MCH44" s="99"/>
      <c r="MCI44" s="99"/>
      <c r="MCJ44" s="99"/>
      <c r="MCK44" s="99"/>
      <c r="MCL44" s="99"/>
      <c r="MCM44" s="99"/>
      <c r="MCN44" s="99"/>
      <c r="MCO44" s="99"/>
      <c r="MCP44" s="99"/>
      <c r="MCQ44" s="99"/>
      <c r="MCR44" s="99"/>
      <c r="MCS44" s="99"/>
      <c r="MCT44" s="99"/>
      <c r="MCU44" s="99"/>
      <c r="MCV44" s="99"/>
      <c r="MCW44" s="99"/>
      <c r="MCX44" s="99"/>
      <c r="MCY44" s="99"/>
      <c r="MCZ44" s="99"/>
      <c r="MDA44" s="99"/>
      <c r="MDB44" s="99"/>
      <c r="MDC44" s="99"/>
      <c r="MDD44" s="99"/>
      <c r="MDE44" s="99"/>
      <c r="MDF44" s="99"/>
      <c r="MDG44" s="99"/>
      <c r="MDH44" s="99"/>
      <c r="MDI44" s="99"/>
      <c r="MDJ44" s="99"/>
      <c r="MDK44" s="99"/>
      <c r="MDL44" s="99"/>
      <c r="MDM44" s="99"/>
      <c r="MDN44" s="99"/>
      <c r="MDO44" s="99"/>
      <c r="MDP44" s="99"/>
      <c r="MDQ44" s="99"/>
      <c r="MDR44" s="99"/>
      <c r="MDS44" s="99"/>
      <c r="MDT44" s="99"/>
      <c r="MDU44" s="99"/>
      <c r="MDV44" s="99"/>
      <c r="MDW44" s="99"/>
      <c r="MDX44" s="99"/>
      <c r="MDY44" s="99"/>
      <c r="MDZ44" s="99"/>
      <c r="MEA44" s="99"/>
      <c r="MEB44" s="99"/>
      <c r="MEC44" s="99"/>
      <c r="MED44" s="99"/>
      <c r="MEE44" s="99"/>
      <c r="MEF44" s="99"/>
      <c r="MEG44" s="99"/>
      <c r="MEH44" s="99"/>
      <c r="MEI44" s="99"/>
      <c r="MEJ44" s="99"/>
      <c r="MEK44" s="99"/>
      <c r="MEL44" s="99"/>
      <c r="MEM44" s="99"/>
      <c r="MEN44" s="99"/>
      <c r="MEO44" s="99"/>
      <c r="MEP44" s="99"/>
      <c r="MEQ44" s="99"/>
      <c r="MER44" s="99"/>
      <c r="MES44" s="99"/>
      <c r="MET44" s="99"/>
      <c r="MEU44" s="99"/>
      <c r="MEV44" s="99"/>
      <c r="MEW44" s="99"/>
      <c r="MEX44" s="99"/>
      <c r="MEY44" s="99"/>
      <c r="MEZ44" s="99"/>
      <c r="MFA44" s="99"/>
      <c r="MFB44" s="99"/>
      <c r="MFC44" s="99"/>
      <c r="MFD44" s="99"/>
      <c r="MFE44" s="99"/>
      <c r="MFF44" s="99"/>
      <c r="MFG44" s="99"/>
      <c r="MFH44" s="99"/>
      <c r="MFI44" s="99"/>
      <c r="MFJ44" s="99"/>
      <c r="MFK44" s="99"/>
      <c r="MFL44" s="99"/>
      <c r="MFM44" s="99"/>
      <c r="MFN44" s="99"/>
      <c r="MFO44" s="99"/>
      <c r="MFP44" s="99"/>
      <c r="MFQ44" s="99"/>
      <c r="MFR44" s="99"/>
      <c r="MFS44" s="99"/>
      <c r="MFT44" s="99"/>
      <c r="MFU44" s="99"/>
      <c r="MFV44" s="99"/>
      <c r="MFW44" s="99"/>
      <c r="MFX44" s="99"/>
      <c r="MFY44" s="99"/>
      <c r="MFZ44" s="99"/>
      <c r="MGA44" s="99"/>
      <c r="MGB44" s="99"/>
      <c r="MGC44" s="99"/>
      <c r="MGD44" s="99"/>
      <c r="MGE44" s="99"/>
      <c r="MGF44" s="99"/>
      <c r="MGG44" s="99"/>
      <c r="MGH44" s="99"/>
      <c r="MGI44" s="99"/>
      <c r="MGJ44" s="99"/>
      <c r="MGK44" s="99"/>
      <c r="MGL44" s="99"/>
      <c r="MGM44" s="99"/>
      <c r="MGN44" s="99"/>
      <c r="MGO44" s="99"/>
      <c r="MGP44" s="99"/>
      <c r="MGQ44" s="99"/>
      <c r="MGR44" s="99"/>
      <c r="MGS44" s="99"/>
      <c r="MGT44" s="99"/>
      <c r="MGU44" s="99"/>
      <c r="MGV44" s="99"/>
      <c r="MGW44" s="99"/>
      <c r="MGX44" s="99"/>
      <c r="MGY44" s="99"/>
      <c r="MGZ44" s="99"/>
      <c r="MHA44" s="99"/>
      <c r="MHB44" s="99"/>
      <c r="MHC44" s="99"/>
      <c r="MHD44" s="99"/>
      <c r="MHE44" s="99"/>
      <c r="MHF44" s="99"/>
      <c r="MHG44" s="99"/>
      <c r="MHH44" s="99"/>
      <c r="MHI44" s="99"/>
      <c r="MHJ44" s="99"/>
      <c r="MHK44" s="99"/>
      <c r="MHL44" s="99"/>
      <c r="MHM44" s="99"/>
      <c r="MHN44" s="99"/>
      <c r="MHO44" s="99"/>
      <c r="MHP44" s="99"/>
      <c r="MHQ44" s="99"/>
      <c r="MHR44" s="99"/>
      <c r="MHS44" s="99"/>
      <c r="MHT44" s="99"/>
      <c r="MHU44" s="99"/>
      <c r="MHV44" s="99"/>
      <c r="MHW44" s="99"/>
      <c r="MHX44" s="99"/>
      <c r="MHY44" s="99"/>
      <c r="MHZ44" s="99"/>
      <c r="MIA44" s="99"/>
      <c r="MIB44" s="99"/>
      <c r="MIC44" s="99"/>
      <c r="MID44" s="99"/>
      <c r="MIE44" s="99"/>
      <c r="MIF44" s="99"/>
      <c r="MIG44" s="99"/>
      <c r="MIH44" s="99"/>
      <c r="MII44" s="99"/>
      <c r="MIJ44" s="99"/>
      <c r="MIK44" s="99"/>
      <c r="MIL44" s="99"/>
      <c r="MIM44" s="99"/>
      <c r="MIN44" s="99"/>
      <c r="MIO44" s="99"/>
      <c r="MIP44" s="99"/>
      <c r="MIQ44" s="99"/>
      <c r="MIR44" s="99"/>
      <c r="MIS44" s="99"/>
      <c r="MIT44" s="99"/>
      <c r="MIU44" s="99"/>
      <c r="MIV44" s="99"/>
      <c r="MIW44" s="99"/>
      <c r="MIX44" s="99"/>
      <c r="MIY44" s="99"/>
      <c r="MIZ44" s="99"/>
      <c r="MJA44" s="99"/>
      <c r="MJB44" s="99"/>
      <c r="MJC44" s="99"/>
      <c r="MJD44" s="99"/>
      <c r="MJE44" s="99"/>
      <c r="MJF44" s="99"/>
      <c r="MJG44" s="99"/>
      <c r="MJH44" s="99"/>
      <c r="MJI44" s="99"/>
      <c r="MJJ44" s="99"/>
      <c r="MJK44" s="99"/>
      <c r="MJL44" s="99"/>
      <c r="MJM44" s="99"/>
      <c r="MJN44" s="99"/>
      <c r="MJO44" s="99"/>
      <c r="MJP44" s="99"/>
      <c r="MJQ44" s="99"/>
      <c r="MJR44" s="99"/>
      <c r="MJS44" s="99"/>
      <c r="MJT44" s="99"/>
      <c r="MJU44" s="99"/>
      <c r="MJV44" s="99"/>
      <c r="MJW44" s="99"/>
      <c r="MJX44" s="99"/>
      <c r="MJY44" s="99"/>
      <c r="MJZ44" s="99"/>
      <c r="MKA44" s="99"/>
      <c r="MKB44" s="99"/>
      <c r="MKC44" s="99"/>
      <c r="MKD44" s="99"/>
      <c r="MKE44" s="99"/>
      <c r="MKF44" s="99"/>
      <c r="MKG44" s="99"/>
      <c r="MKH44" s="99"/>
      <c r="MKI44" s="99"/>
      <c r="MKJ44" s="99"/>
      <c r="MKK44" s="99"/>
      <c r="MKL44" s="99"/>
      <c r="MKM44" s="99"/>
      <c r="MKN44" s="99"/>
      <c r="MKO44" s="99"/>
      <c r="MKP44" s="99"/>
      <c r="MKQ44" s="99"/>
      <c r="MKR44" s="99"/>
      <c r="MKS44" s="99"/>
      <c r="MKT44" s="99"/>
      <c r="MKU44" s="99"/>
      <c r="MKV44" s="99"/>
      <c r="MKW44" s="99"/>
      <c r="MKX44" s="99"/>
      <c r="MKY44" s="99"/>
      <c r="MKZ44" s="99"/>
      <c r="MLA44" s="99"/>
      <c r="MLB44" s="99"/>
      <c r="MLC44" s="99"/>
      <c r="MLD44" s="99"/>
      <c r="MLE44" s="99"/>
      <c r="MLF44" s="99"/>
      <c r="MLG44" s="99"/>
      <c r="MLH44" s="99"/>
      <c r="MLI44" s="99"/>
      <c r="MLJ44" s="99"/>
      <c r="MLK44" s="99"/>
      <c r="MLL44" s="99"/>
      <c r="MLM44" s="99"/>
      <c r="MLN44" s="99"/>
      <c r="MLO44" s="99"/>
      <c r="MLP44" s="99"/>
      <c r="MLQ44" s="99"/>
      <c r="MLR44" s="99"/>
      <c r="MLS44" s="99"/>
      <c r="MLT44" s="99"/>
      <c r="MLU44" s="99"/>
      <c r="MLV44" s="99"/>
      <c r="MLW44" s="99"/>
      <c r="MLX44" s="99"/>
      <c r="MLY44" s="99"/>
      <c r="MLZ44" s="99"/>
      <c r="MMA44" s="99"/>
      <c r="MMB44" s="99"/>
      <c r="MMC44" s="99"/>
      <c r="MMD44" s="99"/>
      <c r="MME44" s="99"/>
      <c r="MMF44" s="99"/>
      <c r="MMG44" s="99"/>
      <c r="MMH44" s="99"/>
      <c r="MMI44" s="99"/>
      <c r="MMJ44" s="99"/>
      <c r="MMK44" s="99"/>
      <c r="MML44" s="99"/>
      <c r="MMM44" s="99"/>
      <c r="MMN44" s="99"/>
      <c r="MMO44" s="99"/>
      <c r="MMP44" s="99"/>
      <c r="MMQ44" s="99"/>
      <c r="MMR44" s="99"/>
      <c r="MMS44" s="99"/>
      <c r="MMT44" s="99"/>
      <c r="MMU44" s="99"/>
      <c r="MMV44" s="99"/>
      <c r="MMW44" s="99"/>
      <c r="MMX44" s="99"/>
      <c r="MMY44" s="99"/>
      <c r="MMZ44" s="99"/>
      <c r="MNA44" s="99"/>
      <c r="MNB44" s="99"/>
      <c r="MNC44" s="99"/>
      <c r="MND44" s="99"/>
      <c r="MNE44" s="99"/>
      <c r="MNF44" s="99"/>
      <c r="MNG44" s="99"/>
      <c r="MNH44" s="99"/>
      <c r="MNI44" s="99"/>
      <c r="MNJ44" s="99"/>
      <c r="MNK44" s="99"/>
      <c r="MNL44" s="99"/>
      <c r="MNM44" s="99"/>
      <c r="MNN44" s="99"/>
      <c r="MNO44" s="99"/>
      <c r="MNP44" s="99"/>
      <c r="MNQ44" s="99"/>
      <c r="MNR44" s="99"/>
      <c r="MNS44" s="99"/>
      <c r="MNT44" s="99"/>
      <c r="MNU44" s="99"/>
      <c r="MNV44" s="99"/>
      <c r="MNW44" s="99"/>
      <c r="MNX44" s="99"/>
      <c r="MNY44" s="99"/>
      <c r="MNZ44" s="99"/>
      <c r="MOA44" s="99"/>
      <c r="MOB44" s="99"/>
      <c r="MOC44" s="99"/>
      <c r="MOD44" s="99"/>
      <c r="MOE44" s="99"/>
      <c r="MOF44" s="99"/>
      <c r="MOG44" s="99"/>
      <c r="MOH44" s="99"/>
      <c r="MOI44" s="99"/>
      <c r="MOJ44" s="99"/>
      <c r="MOK44" s="99"/>
      <c r="MOL44" s="99"/>
      <c r="MOM44" s="99"/>
      <c r="MON44" s="99"/>
      <c r="MOO44" s="99"/>
      <c r="MOP44" s="99"/>
      <c r="MOQ44" s="99"/>
      <c r="MOR44" s="99"/>
      <c r="MOS44" s="99"/>
      <c r="MOT44" s="99"/>
      <c r="MOU44" s="99"/>
      <c r="MOV44" s="99"/>
      <c r="MOW44" s="99"/>
      <c r="MOX44" s="99"/>
      <c r="MOY44" s="99"/>
      <c r="MOZ44" s="99"/>
      <c r="MPA44" s="99"/>
      <c r="MPB44" s="99"/>
      <c r="MPC44" s="99"/>
      <c r="MPD44" s="99"/>
      <c r="MPE44" s="99"/>
      <c r="MPF44" s="99"/>
      <c r="MPG44" s="99"/>
      <c r="MPH44" s="99"/>
      <c r="MPI44" s="99"/>
      <c r="MPJ44" s="99"/>
      <c r="MPK44" s="99"/>
      <c r="MPL44" s="99"/>
      <c r="MPM44" s="99"/>
      <c r="MPN44" s="99"/>
      <c r="MPO44" s="99"/>
      <c r="MPP44" s="99"/>
      <c r="MPQ44" s="99"/>
      <c r="MPR44" s="99"/>
      <c r="MPS44" s="99"/>
      <c r="MPT44" s="99"/>
      <c r="MPU44" s="99"/>
      <c r="MPV44" s="99"/>
      <c r="MPW44" s="99"/>
      <c r="MPX44" s="99"/>
      <c r="MPY44" s="99"/>
      <c r="MPZ44" s="99"/>
      <c r="MQA44" s="99"/>
      <c r="MQB44" s="99"/>
      <c r="MQC44" s="99"/>
      <c r="MQD44" s="99"/>
      <c r="MQE44" s="99"/>
      <c r="MQF44" s="99"/>
      <c r="MQG44" s="99"/>
      <c r="MQH44" s="99"/>
      <c r="MQI44" s="99"/>
      <c r="MQJ44" s="99"/>
      <c r="MQK44" s="99"/>
      <c r="MQL44" s="99"/>
      <c r="MQM44" s="99"/>
      <c r="MQN44" s="99"/>
      <c r="MQO44" s="99"/>
      <c r="MQP44" s="99"/>
      <c r="MQQ44" s="99"/>
      <c r="MQR44" s="99"/>
      <c r="MQS44" s="99"/>
      <c r="MQT44" s="99"/>
      <c r="MQU44" s="99"/>
      <c r="MQV44" s="99"/>
      <c r="MQW44" s="99"/>
      <c r="MQX44" s="99"/>
      <c r="MQY44" s="99"/>
      <c r="MQZ44" s="99"/>
      <c r="MRA44" s="99"/>
      <c r="MRB44" s="99"/>
      <c r="MRC44" s="99"/>
      <c r="MRD44" s="99"/>
      <c r="MRE44" s="99"/>
      <c r="MRF44" s="99"/>
      <c r="MRG44" s="99"/>
      <c r="MRH44" s="99"/>
      <c r="MRI44" s="99"/>
      <c r="MRJ44" s="99"/>
      <c r="MRK44" s="99"/>
      <c r="MRL44" s="99"/>
      <c r="MRM44" s="99"/>
      <c r="MRN44" s="99"/>
      <c r="MRO44" s="99"/>
      <c r="MRP44" s="99"/>
      <c r="MRQ44" s="99"/>
      <c r="MRR44" s="99"/>
      <c r="MRS44" s="99"/>
      <c r="MRT44" s="99"/>
      <c r="MRU44" s="99"/>
      <c r="MRV44" s="99"/>
      <c r="MRW44" s="99"/>
      <c r="MRX44" s="99"/>
      <c r="MRY44" s="99"/>
      <c r="MRZ44" s="99"/>
      <c r="MSA44" s="99"/>
      <c r="MSB44" s="99"/>
      <c r="MSC44" s="99"/>
      <c r="MSD44" s="99"/>
      <c r="MSE44" s="99"/>
      <c r="MSF44" s="99"/>
      <c r="MSG44" s="99"/>
      <c r="MSH44" s="99"/>
      <c r="MSI44" s="99"/>
      <c r="MSJ44" s="99"/>
      <c r="MSK44" s="99"/>
      <c r="MSL44" s="99"/>
      <c r="MSM44" s="99"/>
      <c r="MSN44" s="99"/>
      <c r="MSO44" s="99"/>
      <c r="MSP44" s="99"/>
      <c r="MSQ44" s="99"/>
      <c r="MSR44" s="99"/>
      <c r="MSS44" s="99"/>
      <c r="MST44" s="99"/>
      <c r="MSU44" s="99"/>
      <c r="MSV44" s="99"/>
      <c r="MSW44" s="99"/>
      <c r="MSX44" s="99"/>
      <c r="MSY44" s="99"/>
      <c r="MSZ44" s="99"/>
      <c r="MTA44" s="99"/>
      <c r="MTB44" s="99"/>
      <c r="MTC44" s="99"/>
      <c r="MTD44" s="99"/>
      <c r="MTE44" s="99"/>
      <c r="MTF44" s="99"/>
      <c r="MTG44" s="99"/>
      <c r="MTH44" s="99"/>
      <c r="MTI44" s="99"/>
      <c r="MTJ44" s="99"/>
      <c r="MTK44" s="99"/>
      <c r="MTL44" s="99"/>
      <c r="MTM44" s="99"/>
      <c r="MTN44" s="99"/>
      <c r="MTO44" s="99"/>
      <c r="MTP44" s="99"/>
      <c r="MTQ44" s="99"/>
      <c r="MTR44" s="99"/>
      <c r="MTS44" s="99"/>
      <c r="MTT44" s="99"/>
      <c r="MTU44" s="99"/>
      <c r="MTV44" s="99"/>
      <c r="MTW44" s="99"/>
      <c r="MTX44" s="99"/>
      <c r="MTY44" s="99"/>
      <c r="MTZ44" s="99"/>
      <c r="MUA44" s="99"/>
      <c r="MUB44" s="99"/>
      <c r="MUC44" s="99"/>
      <c r="MUD44" s="99"/>
      <c r="MUE44" s="99"/>
      <c r="MUF44" s="99"/>
      <c r="MUG44" s="99"/>
      <c r="MUH44" s="99"/>
      <c r="MUI44" s="99"/>
      <c r="MUJ44" s="99"/>
      <c r="MUK44" s="99"/>
      <c r="MUL44" s="99"/>
      <c r="MUM44" s="99"/>
      <c r="MUN44" s="99"/>
      <c r="MUO44" s="99"/>
      <c r="MUP44" s="99"/>
      <c r="MUQ44" s="99"/>
      <c r="MUR44" s="99"/>
      <c r="MUS44" s="99"/>
      <c r="MUT44" s="99"/>
      <c r="MUU44" s="99"/>
      <c r="MUV44" s="99"/>
      <c r="MUW44" s="99"/>
      <c r="MUX44" s="99"/>
      <c r="MUY44" s="99"/>
      <c r="MUZ44" s="99"/>
      <c r="MVA44" s="99"/>
      <c r="MVB44" s="99"/>
      <c r="MVC44" s="99"/>
      <c r="MVD44" s="99"/>
      <c r="MVE44" s="99"/>
      <c r="MVF44" s="99"/>
      <c r="MVG44" s="99"/>
      <c r="MVH44" s="99"/>
      <c r="MVI44" s="99"/>
      <c r="MVJ44" s="99"/>
      <c r="MVK44" s="99"/>
      <c r="MVL44" s="99"/>
      <c r="MVM44" s="99"/>
      <c r="MVN44" s="99"/>
      <c r="MVO44" s="99"/>
      <c r="MVP44" s="99"/>
      <c r="MVQ44" s="99"/>
      <c r="MVR44" s="99"/>
      <c r="MVS44" s="99"/>
      <c r="MVT44" s="99"/>
      <c r="MVU44" s="99"/>
      <c r="MVV44" s="99"/>
      <c r="MVW44" s="99"/>
      <c r="MVX44" s="99"/>
      <c r="MVY44" s="99"/>
      <c r="MVZ44" s="99"/>
      <c r="MWA44" s="99"/>
      <c r="MWB44" s="99"/>
      <c r="MWC44" s="99"/>
      <c r="MWD44" s="99"/>
      <c r="MWE44" s="99"/>
      <c r="MWF44" s="99"/>
      <c r="MWG44" s="99"/>
      <c r="MWH44" s="99"/>
      <c r="MWI44" s="99"/>
      <c r="MWJ44" s="99"/>
      <c r="MWK44" s="99"/>
      <c r="MWL44" s="99"/>
      <c r="MWM44" s="99"/>
      <c r="MWN44" s="99"/>
      <c r="MWO44" s="99"/>
      <c r="MWP44" s="99"/>
      <c r="MWQ44" s="99"/>
      <c r="MWR44" s="99"/>
      <c r="MWS44" s="99"/>
      <c r="MWT44" s="99"/>
      <c r="MWU44" s="99"/>
      <c r="MWV44" s="99"/>
      <c r="MWW44" s="99"/>
      <c r="MWX44" s="99"/>
      <c r="MWY44" s="99"/>
      <c r="MWZ44" s="99"/>
      <c r="MXA44" s="99"/>
      <c r="MXB44" s="99"/>
      <c r="MXC44" s="99"/>
      <c r="MXD44" s="99"/>
      <c r="MXE44" s="99"/>
      <c r="MXF44" s="99"/>
      <c r="MXG44" s="99"/>
      <c r="MXH44" s="99"/>
      <c r="MXI44" s="99"/>
      <c r="MXJ44" s="99"/>
      <c r="MXK44" s="99"/>
      <c r="MXL44" s="99"/>
      <c r="MXM44" s="99"/>
      <c r="MXN44" s="99"/>
      <c r="MXO44" s="99"/>
      <c r="MXP44" s="99"/>
      <c r="MXQ44" s="99"/>
      <c r="MXR44" s="99"/>
      <c r="MXS44" s="99"/>
      <c r="MXT44" s="99"/>
      <c r="MXU44" s="99"/>
      <c r="MXV44" s="99"/>
      <c r="MXW44" s="99"/>
      <c r="MXX44" s="99"/>
      <c r="MXY44" s="99"/>
      <c r="MXZ44" s="99"/>
      <c r="MYA44" s="99"/>
      <c r="MYB44" s="99"/>
      <c r="MYC44" s="99"/>
      <c r="MYD44" s="99"/>
      <c r="MYE44" s="99"/>
      <c r="MYF44" s="99"/>
      <c r="MYG44" s="99"/>
      <c r="MYH44" s="99"/>
      <c r="MYI44" s="99"/>
      <c r="MYJ44" s="99"/>
      <c r="MYK44" s="99"/>
      <c r="MYL44" s="99"/>
      <c r="MYM44" s="99"/>
      <c r="MYN44" s="99"/>
      <c r="MYO44" s="99"/>
      <c r="MYP44" s="99"/>
      <c r="MYQ44" s="99"/>
      <c r="MYR44" s="99"/>
      <c r="MYS44" s="99"/>
      <c r="MYT44" s="99"/>
      <c r="MYU44" s="99"/>
      <c r="MYV44" s="99"/>
      <c r="MYW44" s="99"/>
      <c r="MYX44" s="99"/>
      <c r="MYY44" s="99"/>
      <c r="MYZ44" s="99"/>
      <c r="MZA44" s="99"/>
      <c r="MZB44" s="99"/>
      <c r="MZC44" s="99"/>
      <c r="MZD44" s="99"/>
      <c r="MZE44" s="99"/>
      <c r="MZF44" s="99"/>
      <c r="MZG44" s="99"/>
      <c r="MZH44" s="99"/>
      <c r="MZI44" s="99"/>
      <c r="MZJ44" s="99"/>
      <c r="MZK44" s="99"/>
      <c r="MZL44" s="99"/>
      <c r="MZM44" s="99"/>
      <c r="MZN44" s="99"/>
      <c r="MZO44" s="99"/>
      <c r="MZP44" s="99"/>
      <c r="MZQ44" s="99"/>
      <c r="MZR44" s="99"/>
      <c r="MZS44" s="99"/>
      <c r="MZT44" s="99"/>
      <c r="MZU44" s="99"/>
      <c r="MZV44" s="99"/>
      <c r="MZW44" s="99"/>
      <c r="MZX44" s="99"/>
      <c r="MZY44" s="99"/>
      <c r="MZZ44" s="99"/>
      <c r="NAA44" s="99"/>
      <c r="NAB44" s="99"/>
      <c r="NAC44" s="99"/>
      <c r="NAD44" s="99"/>
      <c r="NAE44" s="99"/>
      <c r="NAF44" s="99"/>
      <c r="NAG44" s="99"/>
      <c r="NAH44" s="99"/>
      <c r="NAI44" s="99"/>
      <c r="NAJ44" s="99"/>
      <c r="NAK44" s="99"/>
      <c r="NAL44" s="99"/>
      <c r="NAM44" s="99"/>
      <c r="NAN44" s="99"/>
      <c r="NAO44" s="99"/>
      <c r="NAP44" s="99"/>
      <c r="NAQ44" s="99"/>
      <c r="NAR44" s="99"/>
      <c r="NAS44" s="99"/>
      <c r="NAT44" s="99"/>
      <c r="NAU44" s="99"/>
      <c r="NAV44" s="99"/>
      <c r="NAW44" s="99"/>
      <c r="NAX44" s="99"/>
      <c r="NAY44" s="99"/>
      <c r="NAZ44" s="99"/>
      <c r="NBA44" s="99"/>
      <c r="NBB44" s="99"/>
      <c r="NBC44" s="99"/>
      <c r="NBD44" s="99"/>
      <c r="NBE44" s="99"/>
      <c r="NBF44" s="99"/>
      <c r="NBG44" s="99"/>
      <c r="NBH44" s="99"/>
      <c r="NBI44" s="99"/>
      <c r="NBJ44" s="99"/>
      <c r="NBK44" s="99"/>
      <c r="NBL44" s="99"/>
      <c r="NBM44" s="99"/>
      <c r="NBN44" s="99"/>
      <c r="NBO44" s="99"/>
      <c r="NBP44" s="99"/>
      <c r="NBQ44" s="99"/>
      <c r="NBR44" s="99"/>
      <c r="NBS44" s="99"/>
      <c r="NBT44" s="99"/>
      <c r="NBU44" s="99"/>
      <c r="NBV44" s="99"/>
      <c r="NBW44" s="99"/>
      <c r="NBX44" s="99"/>
      <c r="NBY44" s="99"/>
      <c r="NBZ44" s="99"/>
      <c r="NCA44" s="99"/>
      <c r="NCB44" s="99"/>
      <c r="NCC44" s="99"/>
      <c r="NCD44" s="99"/>
      <c r="NCE44" s="99"/>
      <c r="NCF44" s="99"/>
      <c r="NCG44" s="99"/>
      <c r="NCH44" s="99"/>
      <c r="NCI44" s="99"/>
      <c r="NCJ44" s="99"/>
      <c r="NCK44" s="99"/>
      <c r="NCL44" s="99"/>
      <c r="NCM44" s="99"/>
      <c r="NCN44" s="99"/>
      <c r="NCO44" s="99"/>
      <c r="NCP44" s="99"/>
      <c r="NCQ44" s="99"/>
      <c r="NCR44" s="99"/>
      <c r="NCS44" s="99"/>
      <c r="NCT44" s="99"/>
      <c r="NCU44" s="99"/>
      <c r="NCV44" s="99"/>
      <c r="NCW44" s="99"/>
      <c r="NCX44" s="99"/>
      <c r="NCY44" s="99"/>
      <c r="NCZ44" s="99"/>
      <c r="NDA44" s="99"/>
      <c r="NDB44" s="99"/>
      <c r="NDC44" s="99"/>
      <c r="NDD44" s="99"/>
      <c r="NDE44" s="99"/>
      <c r="NDF44" s="99"/>
      <c r="NDG44" s="99"/>
      <c r="NDH44" s="99"/>
      <c r="NDI44" s="99"/>
      <c r="NDJ44" s="99"/>
      <c r="NDK44" s="99"/>
      <c r="NDL44" s="99"/>
      <c r="NDM44" s="99"/>
      <c r="NDN44" s="99"/>
      <c r="NDO44" s="99"/>
      <c r="NDP44" s="99"/>
      <c r="NDQ44" s="99"/>
      <c r="NDR44" s="99"/>
      <c r="NDS44" s="99"/>
      <c r="NDT44" s="99"/>
      <c r="NDU44" s="99"/>
      <c r="NDV44" s="99"/>
      <c r="NDW44" s="99"/>
      <c r="NDX44" s="99"/>
      <c r="NDY44" s="99"/>
      <c r="NDZ44" s="99"/>
      <c r="NEA44" s="99"/>
      <c r="NEB44" s="99"/>
      <c r="NEC44" s="99"/>
      <c r="NED44" s="99"/>
      <c r="NEE44" s="99"/>
      <c r="NEF44" s="99"/>
      <c r="NEG44" s="99"/>
      <c r="NEH44" s="99"/>
      <c r="NEI44" s="99"/>
      <c r="NEJ44" s="99"/>
      <c r="NEK44" s="99"/>
      <c r="NEL44" s="99"/>
      <c r="NEM44" s="99"/>
      <c r="NEN44" s="99"/>
      <c r="NEO44" s="99"/>
      <c r="NEP44" s="99"/>
      <c r="NEQ44" s="99"/>
      <c r="NER44" s="99"/>
      <c r="NES44" s="99"/>
      <c r="NET44" s="99"/>
      <c r="NEU44" s="99"/>
      <c r="NEV44" s="99"/>
      <c r="NEW44" s="99"/>
      <c r="NEX44" s="99"/>
      <c r="NEY44" s="99"/>
      <c r="NEZ44" s="99"/>
      <c r="NFA44" s="99"/>
      <c r="NFB44" s="99"/>
      <c r="NFC44" s="99"/>
      <c r="NFD44" s="99"/>
      <c r="NFE44" s="99"/>
      <c r="NFF44" s="99"/>
      <c r="NFG44" s="99"/>
      <c r="NFH44" s="99"/>
      <c r="NFI44" s="99"/>
      <c r="NFJ44" s="99"/>
      <c r="NFK44" s="99"/>
      <c r="NFL44" s="99"/>
      <c r="NFM44" s="99"/>
      <c r="NFN44" s="99"/>
      <c r="NFO44" s="99"/>
      <c r="NFP44" s="99"/>
      <c r="NFQ44" s="99"/>
      <c r="NFR44" s="99"/>
      <c r="NFS44" s="99"/>
      <c r="NFT44" s="99"/>
      <c r="NFU44" s="99"/>
      <c r="NFV44" s="99"/>
      <c r="NFW44" s="99"/>
      <c r="NFX44" s="99"/>
      <c r="NFY44" s="99"/>
      <c r="NFZ44" s="99"/>
      <c r="NGA44" s="99"/>
      <c r="NGB44" s="99"/>
      <c r="NGC44" s="99"/>
      <c r="NGD44" s="99"/>
      <c r="NGE44" s="99"/>
      <c r="NGF44" s="99"/>
      <c r="NGG44" s="99"/>
      <c r="NGH44" s="99"/>
      <c r="NGI44" s="99"/>
      <c r="NGJ44" s="99"/>
      <c r="NGK44" s="99"/>
      <c r="NGL44" s="99"/>
      <c r="NGM44" s="99"/>
      <c r="NGN44" s="99"/>
      <c r="NGO44" s="99"/>
      <c r="NGP44" s="99"/>
      <c r="NGQ44" s="99"/>
      <c r="NGR44" s="99"/>
      <c r="NGS44" s="99"/>
      <c r="NGT44" s="99"/>
      <c r="NGU44" s="99"/>
      <c r="NGV44" s="99"/>
      <c r="NGW44" s="99"/>
      <c r="NGX44" s="99"/>
      <c r="NGY44" s="99"/>
      <c r="NGZ44" s="99"/>
      <c r="NHA44" s="99"/>
      <c r="NHB44" s="99"/>
      <c r="NHC44" s="99"/>
      <c r="NHD44" s="99"/>
      <c r="NHE44" s="99"/>
      <c r="NHF44" s="99"/>
      <c r="NHG44" s="99"/>
      <c r="NHH44" s="99"/>
      <c r="NHI44" s="99"/>
      <c r="NHJ44" s="99"/>
      <c r="NHK44" s="99"/>
      <c r="NHL44" s="99"/>
      <c r="NHM44" s="99"/>
      <c r="NHN44" s="99"/>
      <c r="NHO44" s="99"/>
      <c r="NHP44" s="99"/>
      <c r="NHQ44" s="99"/>
      <c r="NHR44" s="99"/>
      <c r="NHS44" s="99"/>
      <c r="NHT44" s="99"/>
      <c r="NHU44" s="99"/>
      <c r="NHV44" s="99"/>
      <c r="NHW44" s="99"/>
      <c r="NHX44" s="99"/>
      <c r="NHY44" s="99"/>
      <c r="NHZ44" s="99"/>
      <c r="NIA44" s="99"/>
      <c r="NIB44" s="99"/>
      <c r="NIC44" s="99"/>
      <c r="NID44" s="99"/>
      <c r="NIE44" s="99"/>
      <c r="NIF44" s="99"/>
      <c r="NIG44" s="99"/>
      <c r="NIH44" s="99"/>
      <c r="NII44" s="99"/>
      <c r="NIJ44" s="99"/>
      <c r="NIK44" s="99"/>
      <c r="NIL44" s="99"/>
      <c r="NIM44" s="99"/>
      <c r="NIN44" s="99"/>
      <c r="NIO44" s="99"/>
      <c r="NIP44" s="99"/>
      <c r="NIQ44" s="99"/>
      <c r="NIR44" s="99"/>
      <c r="NIS44" s="99"/>
      <c r="NIT44" s="99"/>
      <c r="NIU44" s="99"/>
      <c r="NIV44" s="99"/>
      <c r="NIW44" s="99"/>
      <c r="NIX44" s="99"/>
      <c r="NIY44" s="99"/>
      <c r="NIZ44" s="99"/>
      <c r="NJA44" s="99"/>
      <c r="NJB44" s="99"/>
      <c r="NJC44" s="99"/>
      <c r="NJD44" s="99"/>
      <c r="NJE44" s="99"/>
      <c r="NJF44" s="99"/>
      <c r="NJG44" s="99"/>
      <c r="NJH44" s="99"/>
      <c r="NJI44" s="99"/>
      <c r="NJJ44" s="99"/>
      <c r="NJK44" s="99"/>
      <c r="NJL44" s="99"/>
      <c r="NJM44" s="99"/>
      <c r="NJN44" s="99"/>
      <c r="NJO44" s="99"/>
      <c r="NJP44" s="99"/>
      <c r="NJQ44" s="99"/>
      <c r="NJR44" s="99"/>
      <c r="NJS44" s="99"/>
      <c r="NJT44" s="99"/>
      <c r="NJU44" s="99"/>
      <c r="NJV44" s="99"/>
      <c r="NJW44" s="99"/>
      <c r="NJX44" s="99"/>
      <c r="NJY44" s="99"/>
      <c r="NJZ44" s="99"/>
      <c r="NKA44" s="99"/>
      <c r="NKB44" s="99"/>
      <c r="NKC44" s="99"/>
      <c r="NKD44" s="99"/>
      <c r="NKE44" s="99"/>
      <c r="NKF44" s="99"/>
      <c r="NKG44" s="99"/>
      <c r="NKH44" s="99"/>
      <c r="NKI44" s="99"/>
      <c r="NKJ44" s="99"/>
      <c r="NKK44" s="99"/>
      <c r="NKL44" s="99"/>
      <c r="NKM44" s="99"/>
      <c r="NKN44" s="99"/>
      <c r="NKO44" s="99"/>
      <c r="NKP44" s="99"/>
      <c r="NKQ44" s="99"/>
      <c r="NKR44" s="99"/>
      <c r="NKS44" s="99"/>
      <c r="NKT44" s="99"/>
      <c r="NKU44" s="99"/>
      <c r="NKV44" s="99"/>
      <c r="NKW44" s="99"/>
      <c r="NKX44" s="99"/>
      <c r="NKY44" s="99"/>
      <c r="NKZ44" s="99"/>
      <c r="NLA44" s="99"/>
      <c r="NLB44" s="99"/>
      <c r="NLC44" s="99"/>
      <c r="NLD44" s="99"/>
      <c r="NLE44" s="99"/>
      <c r="NLF44" s="99"/>
      <c r="NLG44" s="99"/>
      <c r="NLH44" s="99"/>
      <c r="NLI44" s="99"/>
      <c r="NLJ44" s="99"/>
      <c r="NLK44" s="99"/>
      <c r="NLL44" s="99"/>
      <c r="NLM44" s="99"/>
      <c r="NLN44" s="99"/>
      <c r="NLO44" s="99"/>
      <c r="NLP44" s="99"/>
      <c r="NLQ44" s="99"/>
      <c r="NLR44" s="99"/>
      <c r="NLS44" s="99"/>
      <c r="NLT44" s="99"/>
      <c r="NLU44" s="99"/>
      <c r="NLV44" s="99"/>
      <c r="NLW44" s="99"/>
      <c r="NLX44" s="99"/>
      <c r="NLY44" s="99"/>
      <c r="NLZ44" s="99"/>
      <c r="NMA44" s="99"/>
      <c r="NMB44" s="99"/>
      <c r="NMC44" s="99"/>
      <c r="NMD44" s="99"/>
      <c r="NME44" s="99"/>
      <c r="NMF44" s="99"/>
      <c r="NMG44" s="99"/>
      <c r="NMH44" s="99"/>
      <c r="NMI44" s="99"/>
      <c r="NMJ44" s="99"/>
      <c r="NMK44" s="99"/>
      <c r="NML44" s="99"/>
      <c r="NMM44" s="99"/>
      <c r="NMN44" s="99"/>
      <c r="NMO44" s="99"/>
      <c r="NMP44" s="99"/>
      <c r="NMQ44" s="99"/>
      <c r="NMR44" s="99"/>
      <c r="NMS44" s="99"/>
      <c r="NMT44" s="99"/>
      <c r="NMU44" s="99"/>
      <c r="NMV44" s="99"/>
      <c r="NMW44" s="99"/>
      <c r="NMX44" s="99"/>
      <c r="NMY44" s="99"/>
      <c r="NMZ44" s="99"/>
      <c r="NNA44" s="99"/>
      <c r="NNB44" s="99"/>
      <c r="NNC44" s="99"/>
      <c r="NND44" s="99"/>
      <c r="NNE44" s="99"/>
      <c r="NNF44" s="99"/>
      <c r="NNG44" s="99"/>
      <c r="NNH44" s="99"/>
      <c r="NNI44" s="99"/>
      <c r="NNJ44" s="99"/>
      <c r="NNK44" s="99"/>
      <c r="NNL44" s="99"/>
      <c r="NNM44" s="99"/>
      <c r="NNN44" s="99"/>
      <c r="NNO44" s="99"/>
      <c r="NNP44" s="99"/>
      <c r="NNQ44" s="99"/>
      <c r="NNR44" s="99"/>
      <c r="NNS44" s="99"/>
      <c r="NNT44" s="99"/>
      <c r="NNU44" s="99"/>
      <c r="NNV44" s="99"/>
      <c r="NNW44" s="99"/>
      <c r="NNX44" s="99"/>
      <c r="NNY44" s="99"/>
      <c r="NNZ44" s="99"/>
      <c r="NOA44" s="99"/>
      <c r="NOB44" s="99"/>
      <c r="NOC44" s="99"/>
      <c r="NOD44" s="99"/>
      <c r="NOE44" s="99"/>
      <c r="NOF44" s="99"/>
      <c r="NOG44" s="99"/>
      <c r="NOH44" s="99"/>
      <c r="NOI44" s="99"/>
      <c r="NOJ44" s="99"/>
      <c r="NOK44" s="99"/>
      <c r="NOL44" s="99"/>
      <c r="NOM44" s="99"/>
      <c r="NON44" s="99"/>
      <c r="NOO44" s="99"/>
      <c r="NOP44" s="99"/>
      <c r="NOQ44" s="99"/>
      <c r="NOR44" s="99"/>
      <c r="NOS44" s="99"/>
      <c r="NOT44" s="99"/>
      <c r="NOU44" s="99"/>
      <c r="NOV44" s="99"/>
      <c r="NOW44" s="99"/>
      <c r="NOX44" s="99"/>
      <c r="NOY44" s="99"/>
      <c r="NOZ44" s="99"/>
      <c r="NPA44" s="99"/>
      <c r="NPB44" s="99"/>
      <c r="NPC44" s="99"/>
      <c r="NPD44" s="99"/>
      <c r="NPE44" s="99"/>
      <c r="NPF44" s="99"/>
      <c r="NPG44" s="99"/>
      <c r="NPH44" s="99"/>
      <c r="NPI44" s="99"/>
      <c r="NPJ44" s="99"/>
      <c r="NPK44" s="99"/>
      <c r="NPL44" s="99"/>
      <c r="NPM44" s="99"/>
      <c r="NPN44" s="99"/>
      <c r="NPO44" s="99"/>
      <c r="NPP44" s="99"/>
      <c r="NPQ44" s="99"/>
      <c r="NPR44" s="99"/>
      <c r="NPS44" s="99"/>
      <c r="NPT44" s="99"/>
      <c r="NPU44" s="99"/>
      <c r="NPV44" s="99"/>
      <c r="NPW44" s="99"/>
      <c r="NPX44" s="99"/>
      <c r="NPY44" s="99"/>
      <c r="NPZ44" s="99"/>
      <c r="NQA44" s="99"/>
      <c r="NQB44" s="99"/>
      <c r="NQC44" s="99"/>
      <c r="NQD44" s="99"/>
      <c r="NQE44" s="99"/>
      <c r="NQF44" s="99"/>
      <c r="NQG44" s="99"/>
      <c r="NQH44" s="99"/>
      <c r="NQI44" s="99"/>
      <c r="NQJ44" s="99"/>
      <c r="NQK44" s="99"/>
      <c r="NQL44" s="99"/>
      <c r="NQM44" s="99"/>
      <c r="NQN44" s="99"/>
      <c r="NQO44" s="99"/>
      <c r="NQP44" s="99"/>
      <c r="NQQ44" s="99"/>
      <c r="NQR44" s="99"/>
      <c r="NQS44" s="99"/>
      <c r="NQT44" s="99"/>
      <c r="NQU44" s="99"/>
      <c r="NQV44" s="99"/>
      <c r="NQW44" s="99"/>
      <c r="NQX44" s="99"/>
      <c r="NQY44" s="99"/>
      <c r="NQZ44" s="99"/>
      <c r="NRA44" s="99"/>
      <c r="NRB44" s="99"/>
      <c r="NRC44" s="99"/>
      <c r="NRD44" s="99"/>
      <c r="NRE44" s="99"/>
      <c r="NRF44" s="99"/>
      <c r="NRG44" s="99"/>
      <c r="NRH44" s="99"/>
      <c r="NRI44" s="99"/>
      <c r="NRJ44" s="99"/>
      <c r="NRK44" s="99"/>
      <c r="NRL44" s="99"/>
      <c r="NRM44" s="99"/>
      <c r="NRN44" s="99"/>
      <c r="NRO44" s="99"/>
      <c r="NRP44" s="99"/>
      <c r="NRQ44" s="99"/>
      <c r="NRR44" s="99"/>
      <c r="NRS44" s="99"/>
      <c r="NRT44" s="99"/>
      <c r="NRU44" s="99"/>
      <c r="NRV44" s="99"/>
      <c r="NRW44" s="99"/>
      <c r="NRX44" s="99"/>
      <c r="NRY44" s="99"/>
      <c r="NRZ44" s="99"/>
      <c r="NSA44" s="99"/>
      <c r="NSB44" s="99"/>
      <c r="NSC44" s="99"/>
      <c r="NSD44" s="99"/>
      <c r="NSE44" s="99"/>
      <c r="NSF44" s="99"/>
      <c r="NSG44" s="99"/>
      <c r="NSH44" s="99"/>
      <c r="NSI44" s="99"/>
      <c r="NSJ44" s="99"/>
      <c r="NSK44" s="99"/>
      <c r="NSL44" s="99"/>
      <c r="NSM44" s="99"/>
      <c r="NSN44" s="99"/>
      <c r="NSO44" s="99"/>
      <c r="NSP44" s="99"/>
      <c r="NSQ44" s="99"/>
      <c r="NSR44" s="99"/>
      <c r="NSS44" s="99"/>
      <c r="NST44" s="99"/>
      <c r="NSU44" s="99"/>
      <c r="NSV44" s="99"/>
      <c r="NSW44" s="99"/>
      <c r="NSX44" s="99"/>
      <c r="NSY44" s="99"/>
      <c r="NSZ44" s="99"/>
      <c r="NTA44" s="99"/>
      <c r="NTB44" s="99"/>
      <c r="NTC44" s="99"/>
      <c r="NTD44" s="99"/>
      <c r="NTE44" s="99"/>
      <c r="NTF44" s="99"/>
      <c r="NTG44" s="99"/>
      <c r="NTH44" s="99"/>
      <c r="NTI44" s="99"/>
      <c r="NTJ44" s="99"/>
      <c r="NTK44" s="99"/>
      <c r="NTL44" s="99"/>
      <c r="NTM44" s="99"/>
      <c r="NTN44" s="99"/>
      <c r="NTO44" s="99"/>
      <c r="NTP44" s="99"/>
      <c r="NTQ44" s="99"/>
      <c r="NTR44" s="99"/>
      <c r="NTS44" s="99"/>
      <c r="NTT44" s="99"/>
      <c r="NTU44" s="99"/>
      <c r="NTV44" s="99"/>
      <c r="NTW44" s="99"/>
      <c r="NTX44" s="99"/>
      <c r="NTY44" s="99"/>
      <c r="NTZ44" s="99"/>
      <c r="NUA44" s="99"/>
      <c r="NUB44" s="99"/>
      <c r="NUC44" s="99"/>
      <c r="NUD44" s="99"/>
      <c r="NUE44" s="99"/>
      <c r="NUF44" s="99"/>
      <c r="NUG44" s="99"/>
      <c r="NUH44" s="99"/>
      <c r="NUI44" s="99"/>
      <c r="NUJ44" s="99"/>
      <c r="NUK44" s="99"/>
      <c r="NUL44" s="99"/>
      <c r="NUM44" s="99"/>
      <c r="NUN44" s="99"/>
      <c r="NUO44" s="99"/>
      <c r="NUP44" s="99"/>
      <c r="NUQ44" s="99"/>
      <c r="NUR44" s="99"/>
      <c r="NUS44" s="99"/>
      <c r="NUT44" s="99"/>
      <c r="NUU44" s="99"/>
      <c r="NUV44" s="99"/>
      <c r="NUW44" s="99"/>
      <c r="NUX44" s="99"/>
      <c r="NUY44" s="99"/>
      <c r="NUZ44" s="99"/>
      <c r="NVA44" s="99"/>
      <c r="NVB44" s="99"/>
      <c r="NVC44" s="99"/>
      <c r="NVD44" s="99"/>
      <c r="NVE44" s="99"/>
      <c r="NVF44" s="99"/>
      <c r="NVG44" s="99"/>
      <c r="NVH44" s="99"/>
      <c r="NVI44" s="99"/>
      <c r="NVJ44" s="99"/>
      <c r="NVK44" s="99"/>
      <c r="NVL44" s="99"/>
      <c r="NVM44" s="99"/>
      <c r="NVN44" s="99"/>
      <c r="NVO44" s="99"/>
      <c r="NVP44" s="99"/>
      <c r="NVQ44" s="99"/>
      <c r="NVR44" s="99"/>
      <c r="NVS44" s="99"/>
      <c r="NVT44" s="99"/>
      <c r="NVU44" s="99"/>
      <c r="NVV44" s="99"/>
      <c r="NVW44" s="99"/>
      <c r="NVX44" s="99"/>
      <c r="NVY44" s="99"/>
      <c r="NVZ44" s="99"/>
      <c r="NWA44" s="99"/>
      <c r="NWB44" s="99"/>
      <c r="NWC44" s="99"/>
      <c r="NWD44" s="99"/>
      <c r="NWE44" s="99"/>
      <c r="NWF44" s="99"/>
      <c r="NWG44" s="99"/>
      <c r="NWH44" s="99"/>
      <c r="NWI44" s="99"/>
      <c r="NWJ44" s="99"/>
      <c r="NWK44" s="99"/>
      <c r="NWL44" s="99"/>
      <c r="NWM44" s="99"/>
      <c r="NWN44" s="99"/>
      <c r="NWO44" s="99"/>
      <c r="NWP44" s="99"/>
      <c r="NWQ44" s="99"/>
      <c r="NWR44" s="99"/>
      <c r="NWS44" s="99"/>
      <c r="NWT44" s="99"/>
      <c r="NWU44" s="99"/>
      <c r="NWV44" s="99"/>
      <c r="NWW44" s="99"/>
      <c r="NWX44" s="99"/>
      <c r="NWY44" s="99"/>
      <c r="NWZ44" s="99"/>
      <c r="NXA44" s="99"/>
      <c r="NXB44" s="99"/>
      <c r="NXC44" s="99"/>
      <c r="NXD44" s="99"/>
      <c r="NXE44" s="99"/>
      <c r="NXF44" s="99"/>
      <c r="NXG44" s="99"/>
      <c r="NXH44" s="99"/>
      <c r="NXI44" s="99"/>
      <c r="NXJ44" s="99"/>
      <c r="NXK44" s="99"/>
      <c r="NXL44" s="99"/>
      <c r="NXM44" s="99"/>
      <c r="NXN44" s="99"/>
      <c r="NXO44" s="99"/>
      <c r="NXP44" s="99"/>
      <c r="NXQ44" s="99"/>
      <c r="NXR44" s="99"/>
      <c r="NXS44" s="99"/>
      <c r="NXT44" s="99"/>
      <c r="NXU44" s="99"/>
      <c r="NXV44" s="99"/>
      <c r="NXW44" s="99"/>
      <c r="NXX44" s="99"/>
      <c r="NXY44" s="99"/>
      <c r="NXZ44" s="99"/>
      <c r="NYA44" s="99"/>
      <c r="NYB44" s="99"/>
      <c r="NYC44" s="99"/>
      <c r="NYD44" s="99"/>
      <c r="NYE44" s="99"/>
      <c r="NYF44" s="99"/>
      <c r="NYG44" s="99"/>
      <c r="NYH44" s="99"/>
      <c r="NYI44" s="99"/>
      <c r="NYJ44" s="99"/>
      <c r="NYK44" s="99"/>
      <c r="NYL44" s="99"/>
      <c r="NYM44" s="99"/>
      <c r="NYN44" s="99"/>
      <c r="NYO44" s="99"/>
      <c r="NYP44" s="99"/>
      <c r="NYQ44" s="99"/>
      <c r="NYR44" s="99"/>
      <c r="NYS44" s="99"/>
      <c r="NYT44" s="99"/>
      <c r="NYU44" s="99"/>
      <c r="NYV44" s="99"/>
      <c r="NYW44" s="99"/>
      <c r="NYX44" s="99"/>
      <c r="NYY44" s="99"/>
      <c r="NYZ44" s="99"/>
      <c r="NZA44" s="99"/>
      <c r="NZB44" s="99"/>
      <c r="NZC44" s="99"/>
      <c r="NZD44" s="99"/>
      <c r="NZE44" s="99"/>
      <c r="NZF44" s="99"/>
      <c r="NZG44" s="99"/>
      <c r="NZH44" s="99"/>
      <c r="NZI44" s="99"/>
      <c r="NZJ44" s="99"/>
      <c r="NZK44" s="99"/>
      <c r="NZL44" s="99"/>
      <c r="NZM44" s="99"/>
      <c r="NZN44" s="99"/>
      <c r="NZO44" s="99"/>
      <c r="NZP44" s="99"/>
      <c r="NZQ44" s="99"/>
      <c r="NZR44" s="99"/>
      <c r="NZS44" s="99"/>
      <c r="NZT44" s="99"/>
      <c r="NZU44" s="99"/>
      <c r="NZV44" s="99"/>
      <c r="NZW44" s="99"/>
      <c r="NZX44" s="99"/>
      <c r="NZY44" s="99"/>
      <c r="NZZ44" s="99"/>
      <c r="OAA44" s="99"/>
      <c r="OAB44" s="99"/>
      <c r="OAC44" s="99"/>
      <c r="OAD44" s="99"/>
      <c r="OAE44" s="99"/>
      <c r="OAF44" s="99"/>
      <c r="OAG44" s="99"/>
      <c r="OAH44" s="99"/>
      <c r="OAI44" s="99"/>
      <c r="OAJ44" s="99"/>
      <c r="OAK44" s="99"/>
      <c r="OAL44" s="99"/>
      <c r="OAM44" s="99"/>
      <c r="OAN44" s="99"/>
      <c r="OAO44" s="99"/>
      <c r="OAP44" s="99"/>
      <c r="OAQ44" s="99"/>
      <c r="OAR44" s="99"/>
      <c r="OAS44" s="99"/>
      <c r="OAT44" s="99"/>
      <c r="OAU44" s="99"/>
      <c r="OAV44" s="99"/>
      <c r="OAW44" s="99"/>
      <c r="OAX44" s="99"/>
      <c r="OAY44" s="99"/>
      <c r="OAZ44" s="99"/>
      <c r="OBA44" s="99"/>
      <c r="OBB44" s="99"/>
      <c r="OBC44" s="99"/>
      <c r="OBD44" s="99"/>
      <c r="OBE44" s="99"/>
      <c r="OBF44" s="99"/>
      <c r="OBG44" s="99"/>
      <c r="OBH44" s="99"/>
      <c r="OBI44" s="99"/>
      <c r="OBJ44" s="99"/>
      <c r="OBK44" s="99"/>
      <c r="OBL44" s="99"/>
      <c r="OBM44" s="99"/>
      <c r="OBN44" s="99"/>
      <c r="OBO44" s="99"/>
      <c r="OBP44" s="99"/>
      <c r="OBQ44" s="99"/>
      <c r="OBR44" s="99"/>
      <c r="OBS44" s="99"/>
      <c r="OBT44" s="99"/>
      <c r="OBU44" s="99"/>
      <c r="OBV44" s="99"/>
      <c r="OBW44" s="99"/>
      <c r="OBX44" s="99"/>
      <c r="OBY44" s="99"/>
      <c r="OBZ44" s="99"/>
      <c r="OCA44" s="99"/>
      <c r="OCB44" s="99"/>
      <c r="OCC44" s="99"/>
      <c r="OCD44" s="99"/>
      <c r="OCE44" s="99"/>
      <c r="OCF44" s="99"/>
      <c r="OCG44" s="99"/>
      <c r="OCH44" s="99"/>
      <c r="OCI44" s="99"/>
      <c r="OCJ44" s="99"/>
      <c r="OCK44" s="99"/>
      <c r="OCL44" s="99"/>
      <c r="OCM44" s="99"/>
      <c r="OCN44" s="99"/>
      <c r="OCO44" s="99"/>
      <c r="OCP44" s="99"/>
      <c r="OCQ44" s="99"/>
      <c r="OCR44" s="99"/>
      <c r="OCS44" s="99"/>
      <c r="OCT44" s="99"/>
      <c r="OCU44" s="99"/>
      <c r="OCV44" s="99"/>
      <c r="OCW44" s="99"/>
      <c r="OCX44" s="99"/>
      <c r="OCY44" s="99"/>
      <c r="OCZ44" s="99"/>
      <c r="ODA44" s="99"/>
      <c r="ODB44" s="99"/>
      <c r="ODC44" s="99"/>
      <c r="ODD44" s="99"/>
      <c r="ODE44" s="99"/>
      <c r="ODF44" s="99"/>
      <c r="ODG44" s="99"/>
      <c r="ODH44" s="99"/>
      <c r="ODI44" s="99"/>
      <c r="ODJ44" s="99"/>
      <c r="ODK44" s="99"/>
      <c r="ODL44" s="99"/>
      <c r="ODM44" s="99"/>
      <c r="ODN44" s="99"/>
      <c r="ODO44" s="99"/>
      <c r="ODP44" s="99"/>
      <c r="ODQ44" s="99"/>
      <c r="ODR44" s="99"/>
      <c r="ODS44" s="99"/>
      <c r="ODT44" s="99"/>
      <c r="ODU44" s="99"/>
      <c r="ODV44" s="99"/>
      <c r="ODW44" s="99"/>
      <c r="ODX44" s="99"/>
      <c r="ODY44" s="99"/>
      <c r="ODZ44" s="99"/>
      <c r="OEA44" s="99"/>
      <c r="OEB44" s="99"/>
      <c r="OEC44" s="99"/>
      <c r="OED44" s="99"/>
      <c r="OEE44" s="99"/>
      <c r="OEF44" s="99"/>
      <c r="OEG44" s="99"/>
      <c r="OEH44" s="99"/>
      <c r="OEI44" s="99"/>
      <c r="OEJ44" s="99"/>
      <c r="OEK44" s="99"/>
      <c r="OEL44" s="99"/>
      <c r="OEM44" s="99"/>
      <c r="OEN44" s="99"/>
      <c r="OEO44" s="99"/>
      <c r="OEP44" s="99"/>
      <c r="OEQ44" s="99"/>
      <c r="OER44" s="99"/>
      <c r="OES44" s="99"/>
      <c r="OET44" s="99"/>
      <c r="OEU44" s="99"/>
      <c r="OEV44" s="99"/>
      <c r="OEW44" s="99"/>
      <c r="OEX44" s="99"/>
      <c r="OEY44" s="99"/>
      <c r="OEZ44" s="99"/>
      <c r="OFA44" s="99"/>
      <c r="OFB44" s="99"/>
      <c r="OFC44" s="99"/>
      <c r="OFD44" s="99"/>
      <c r="OFE44" s="99"/>
      <c r="OFF44" s="99"/>
      <c r="OFG44" s="99"/>
      <c r="OFH44" s="99"/>
      <c r="OFI44" s="99"/>
      <c r="OFJ44" s="99"/>
      <c r="OFK44" s="99"/>
      <c r="OFL44" s="99"/>
      <c r="OFM44" s="99"/>
      <c r="OFN44" s="99"/>
      <c r="OFO44" s="99"/>
      <c r="OFP44" s="99"/>
      <c r="OFQ44" s="99"/>
      <c r="OFR44" s="99"/>
      <c r="OFS44" s="99"/>
      <c r="OFT44" s="99"/>
      <c r="OFU44" s="99"/>
      <c r="OFV44" s="99"/>
      <c r="OFW44" s="99"/>
      <c r="OFX44" s="99"/>
      <c r="OFY44" s="99"/>
      <c r="OFZ44" s="99"/>
      <c r="OGA44" s="99"/>
      <c r="OGB44" s="99"/>
      <c r="OGC44" s="99"/>
      <c r="OGD44" s="99"/>
      <c r="OGE44" s="99"/>
      <c r="OGF44" s="99"/>
      <c r="OGG44" s="99"/>
      <c r="OGH44" s="99"/>
      <c r="OGI44" s="99"/>
      <c r="OGJ44" s="99"/>
      <c r="OGK44" s="99"/>
      <c r="OGL44" s="99"/>
      <c r="OGM44" s="99"/>
      <c r="OGN44" s="99"/>
      <c r="OGO44" s="99"/>
      <c r="OGP44" s="99"/>
      <c r="OGQ44" s="99"/>
      <c r="OGR44" s="99"/>
      <c r="OGS44" s="99"/>
      <c r="OGT44" s="99"/>
      <c r="OGU44" s="99"/>
      <c r="OGV44" s="99"/>
      <c r="OGW44" s="99"/>
      <c r="OGX44" s="99"/>
      <c r="OGY44" s="99"/>
      <c r="OGZ44" s="99"/>
      <c r="OHA44" s="99"/>
      <c r="OHB44" s="99"/>
      <c r="OHC44" s="99"/>
      <c r="OHD44" s="99"/>
      <c r="OHE44" s="99"/>
      <c r="OHF44" s="99"/>
      <c r="OHG44" s="99"/>
      <c r="OHH44" s="99"/>
      <c r="OHI44" s="99"/>
      <c r="OHJ44" s="99"/>
      <c r="OHK44" s="99"/>
      <c r="OHL44" s="99"/>
      <c r="OHM44" s="99"/>
      <c r="OHN44" s="99"/>
      <c r="OHO44" s="99"/>
      <c r="OHP44" s="99"/>
      <c r="OHQ44" s="99"/>
      <c r="OHR44" s="99"/>
      <c r="OHS44" s="99"/>
      <c r="OHT44" s="99"/>
      <c r="OHU44" s="99"/>
      <c r="OHV44" s="99"/>
      <c r="OHW44" s="99"/>
      <c r="OHX44" s="99"/>
      <c r="OHY44" s="99"/>
      <c r="OHZ44" s="99"/>
      <c r="OIA44" s="99"/>
      <c r="OIB44" s="99"/>
      <c r="OIC44" s="99"/>
      <c r="OID44" s="99"/>
      <c r="OIE44" s="99"/>
      <c r="OIF44" s="99"/>
      <c r="OIG44" s="99"/>
      <c r="OIH44" s="99"/>
      <c r="OII44" s="99"/>
      <c r="OIJ44" s="99"/>
      <c r="OIK44" s="99"/>
      <c r="OIL44" s="99"/>
      <c r="OIM44" s="99"/>
      <c r="OIN44" s="99"/>
      <c r="OIO44" s="99"/>
      <c r="OIP44" s="99"/>
      <c r="OIQ44" s="99"/>
      <c r="OIR44" s="99"/>
      <c r="OIS44" s="99"/>
      <c r="OIT44" s="99"/>
      <c r="OIU44" s="99"/>
      <c r="OIV44" s="99"/>
      <c r="OIW44" s="99"/>
      <c r="OIX44" s="99"/>
      <c r="OIY44" s="99"/>
      <c r="OIZ44" s="99"/>
      <c r="OJA44" s="99"/>
      <c r="OJB44" s="99"/>
      <c r="OJC44" s="99"/>
      <c r="OJD44" s="99"/>
      <c r="OJE44" s="99"/>
      <c r="OJF44" s="99"/>
      <c r="OJG44" s="99"/>
      <c r="OJH44" s="99"/>
      <c r="OJI44" s="99"/>
      <c r="OJJ44" s="99"/>
      <c r="OJK44" s="99"/>
      <c r="OJL44" s="99"/>
      <c r="OJM44" s="99"/>
      <c r="OJN44" s="99"/>
      <c r="OJO44" s="99"/>
      <c r="OJP44" s="99"/>
      <c r="OJQ44" s="99"/>
      <c r="OJR44" s="99"/>
      <c r="OJS44" s="99"/>
      <c r="OJT44" s="99"/>
      <c r="OJU44" s="99"/>
      <c r="OJV44" s="99"/>
      <c r="OJW44" s="99"/>
      <c r="OJX44" s="99"/>
      <c r="OJY44" s="99"/>
      <c r="OJZ44" s="99"/>
      <c r="OKA44" s="99"/>
      <c r="OKB44" s="99"/>
      <c r="OKC44" s="99"/>
      <c r="OKD44" s="99"/>
      <c r="OKE44" s="99"/>
      <c r="OKF44" s="99"/>
      <c r="OKG44" s="99"/>
      <c r="OKH44" s="99"/>
      <c r="OKI44" s="99"/>
      <c r="OKJ44" s="99"/>
      <c r="OKK44" s="99"/>
      <c r="OKL44" s="99"/>
      <c r="OKM44" s="99"/>
      <c r="OKN44" s="99"/>
      <c r="OKO44" s="99"/>
      <c r="OKP44" s="99"/>
      <c r="OKQ44" s="99"/>
      <c r="OKR44" s="99"/>
      <c r="OKS44" s="99"/>
      <c r="OKT44" s="99"/>
      <c r="OKU44" s="99"/>
      <c r="OKV44" s="99"/>
      <c r="OKW44" s="99"/>
      <c r="OKX44" s="99"/>
      <c r="OKY44" s="99"/>
      <c r="OKZ44" s="99"/>
      <c r="OLA44" s="99"/>
      <c r="OLB44" s="99"/>
      <c r="OLC44" s="99"/>
      <c r="OLD44" s="99"/>
      <c r="OLE44" s="99"/>
      <c r="OLF44" s="99"/>
      <c r="OLG44" s="99"/>
      <c r="OLH44" s="99"/>
      <c r="OLI44" s="99"/>
      <c r="OLJ44" s="99"/>
      <c r="OLK44" s="99"/>
      <c r="OLL44" s="99"/>
      <c r="OLM44" s="99"/>
      <c r="OLN44" s="99"/>
      <c r="OLO44" s="99"/>
      <c r="OLP44" s="99"/>
      <c r="OLQ44" s="99"/>
      <c r="OLR44" s="99"/>
      <c r="OLS44" s="99"/>
      <c r="OLT44" s="99"/>
      <c r="OLU44" s="99"/>
      <c r="OLV44" s="99"/>
      <c r="OLW44" s="99"/>
      <c r="OLX44" s="99"/>
      <c r="OLY44" s="99"/>
      <c r="OLZ44" s="99"/>
      <c r="OMA44" s="99"/>
      <c r="OMB44" s="99"/>
      <c r="OMC44" s="99"/>
      <c r="OMD44" s="99"/>
      <c r="OME44" s="99"/>
      <c r="OMF44" s="99"/>
      <c r="OMG44" s="99"/>
      <c r="OMH44" s="99"/>
      <c r="OMI44" s="99"/>
      <c r="OMJ44" s="99"/>
      <c r="OMK44" s="99"/>
      <c r="OML44" s="99"/>
      <c r="OMM44" s="99"/>
      <c r="OMN44" s="99"/>
      <c r="OMO44" s="99"/>
      <c r="OMP44" s="99"/>
      <c r="OMQ44" s="99"/>
      <c r="OMR44" s="99"/>
      <c r="OMS44" s="99"/>
      <c r="OMT44" s="99"/>
      <c r="OMU44" s="99"/>
      <c r="OMV44" s="99"/>
      <c r="OMW44" s="99"/>
      <c r="OMX44" s="99"/>
      <c r="OMY44" s="99"/>
      <c r="OMZ44" s="99"/>
      <c r="ONA44" s="99"/>
      <c r="ONB44" s="99"/>
      <c r="ONC44" s="99"/>
      <c r="OND44" s="99"/>
      <c r="ONE44" s="99"/>
      <c r="ONF44" s="99"/>
      <c r="ONG44" s="99"/>
      <c r="ONH44" s="99"/>
      <c r="ONI44" s="99"/>
      <c r="ONJ44" s="99"/>
      <c r="ONK44" s="99"/>
      <c r="ONL44" s="99"/>
      <c r="ONM44" s="99"/>
      <c r="ONN44" s="99"/>
      <c r="ONO44" s="99"/>
      <c r="ONP44" s="99"/>
      <c r="ONQ44" s="99"/>
      <c r="ONR44" s="99"/>
      <c r="ONS44" s="99"/>
      <c r="ONT44" s="99"/>
      <c r="ONU44" s="99"/>
      <c r="ONV44" s="99"/>
      <c r="ONW44" s="99"/>
      <c r="ONX44" s="99"/>
      <c r="ONY44" s="99"/>
      <c r="ONZ44" s="99"/>
      <c r="OOA44" s="99"/>
      <c r="OOB44" s="99"/>
      <c r="OOC44" s="99"/>
      <c r="OOD44" s="99"/>
      <c r="OOE44" s="99"/>
      <c r="OOF44" s="99"/>
      <c r="OOG44" s="99"/>
      <c r="OOH44" s="99"/>
      <c r="OOI44" s="99"/>
      <c r="OOJ44" s="99"/>
      <c r="OOK44" s="99"/>
      <c r="OOL44" s="99"/>
      <c r="OOM44" s="99"/>
      <c r="OON44" s="99"/>
      <c r="OOO44" s="99"/>
      <c r="OOP44" s="99"/>
      <c r="OOQ44" s="99"/>
      <c r="OOR44" s="99"/>
      <c r="OOS44" s="99"/>
      <c r="OOT44" s="99"/>
      <c r="OOU44" s="99"/>
      <c r="OOV44" s="99"/>
      <c r="OOW44" s="99"/>
      <c r="OOX44" s="99"/>
      <c r="OOY44" s="99"/>
      <c r="OOZ44" s="99"/>
      <c r="OPA44" s="99"/>
      <c r="OPB44" s="99"/>
      <c r="OPC44" s="99"/>
      <c r="OPD44" s="99"/>
      <c r="OPE44" s="99"/>
      <c r="OPF44" s="99"/>
      <c r="OPG44" s="99"/>
      <c r="OPH44" s="99"/>
      <c r="OPI44" s="99"/>
      <c r="OPJ44" s="99"/>
      <c r="OPK44" s="99"/>
      <c r="OPL44" s="99"/>
      <c r="OPM44" s="99"/>
      <c r="OPN44" s="99"/>
      <c r="OPO44" s="99"/>
      <c r="OPP44" s="99"/>
      <c r="OPQ44" s="99"/>
      <c r="OPR44" s="99"/>
      <c r="OPS44" s="99"/>
      <c r="OPT44" s="99"/>
      <c r="OPU44" s="99"/>
      <c r="OPV44" s="99"/>
      <c r="OPW44" s="99"/>
      <c r="OPX44" s="99"/>
      <c r="OPY44" s="99"/>
      <c r="OPZ44" s="99"/>
      <c r="OQA44" s="99"/>
      <c r="OQB44" s="99"/>
      <c r="OQC44" s="99"/>
      <c r="OQD44" s="99"/>
      <c r="OQE44" s="99"/>
      <c r="OQF44" s="99"/>
      <c r="OQG44" s="99"/>
      <c r="OQH44" s="99"/>
      <c r="OQI44" s="99"/>
      <c r="OQJ44" s="99"/>
      <c r="OQK44" s="99"/>
      <c r="OQL44" s="99"/>
      <c r="OQM44" s="99"/>
      <c r="OQN44" s="99"/>
      <c r="OQO44" s="99"/>
      <c r="OQP44" s="99"/>
      <c r="OQQ44" s="99"/>
      <c r="OQR44" s="99"/>
      <c r="OQS44" s="99"/>
      <c r="OQT44" s="99"/>
      <c r="OQU44" s="99"/>
      <c r="OQV44" s="99"/>
      <c r="OQW44" s="99"/>
      <c r="OQX44" s="99"/>
      <c r="OQY44" s="99"/>
      <c r="OQZ44" s="99"/>
      <c r="ORA44" s="99"/>
      <c r="ORB44" s="99"/>
      <c r="ORC44" s="99"/>
      <c r="ORD44" s="99"/>
      <c r="ORE44" s="99"/>
      <c r="ORF44" s="99"/>
      <c r="ORG44" s="99"/>
      <c r="ORH44" s="99"/>
      <c r="ORI44" s="99"/>
      <c r="ORJ44" s="99"/>
      <c r="ORK44" s="99"/>
      <c r="ORL44" s="99"/>
      <c r="ORM44" s="99"/>
      <c r="ORN44" s="99"/>
      <c r="ORO44" s="99"/>
      <c r="ORP44" s="99"/>
      <c r="ORQ44" s="99"/>
      <c r="ORR44" s="99"/>
      <c r="ORS44" s="99"/>
      <c r="ORT44" s="99"/>
      <c r="ORU44" s="99"/>
      <c r="ORV44" s="99"/>
      <c r="ORW44" s="99"/>
      <c r="ORX44" s="99"/>
      <c r="ORY44" s="99"/>
      <c r="ORZ44" s="99"/>
      <c r="OSA44" s="99"/>
      <c r="OSB44" s="99"/>
      <c r="OSC44" s="99"/>
      <c r="OSD44" s="99"/>
      <c r="OSE44" s="99"/>
      <c r="OSF44" s="99"/>
      <c r="OSG44" s="99"/>
      <c r="OSH44" s="99"/>
      <c r="OSI44" s="99"/>
      <c r="OSJ44" s="99"/>
      <c r="OSK44" s="99"/>
      <c r="OSL44" s="99"/>
      <c r="OSM44" s="99"/>
      <c r="OSN44" s="99"/>
      <c r="OSO44" s="99"/>
      <c r="OSP44" s="99"/>
      <c r="OSQ44" s="99"/>
      <c r="OSR44" s="99"/>
      <c r="OSS44" s="99"/>
      <c r="OST44" s="99"/>
      <c r="OSU44" s="99"/>
      <c r="OSV44" s="99"/>
      <c r="OSW44" s="99"/>
      <c r="OSX44" s="99"/>
      <c r="OSY44" s="99"/>
      <c r="OSZ44" s="99"/>
      <c r="OTA44" s="99"/>
      <c r="OTB44" s="99"/>
      <c r="OTC44" s="99"/>
      <c r="OTD44" s="99"/>
      <c r="OTE44" s="99"/>
      <c r="OTF44" s="99"/>
      <c r="OTG44" s="99"/>
      <c r="OTH44" s="99"/>
      <c r="OTI44" s="99"/>
      <c r="OTJ44" s="99"/>
      <c r="OTK44" s="99"/>
      <c r="OTL44" s="99"/>
      <c r="OTM44" s="99"/>
      <c r="OTN44" s="99"/>
      <c r="OTO44" s="99"/>
      <c r="OTP44" s="99"/>
      <c r="OTQ44" s="99"/>
      <c r="OTR44" s="99"/>
      <c r="OTS44" s="99"/>
      <c r="OTT44" s="99"/>
      <c r="OTU44" s="99"/>
      <c r="OTV44" s="99"/>
      <c r="OTW44" s="99"/>
      <c r="OTX44" s="99"/>
      <c r="OTY44" s="99"/>
      <c r="OTZ44" s="99"/>
      <c r="OUA44" s="99"/>
      <c r="OUB44" s="99"/>
      <c r="OUC44" s="99"/>
      <c r="OUD44" s="99"/>
      <c r="OUE44" s="99"/>
      <c r="OUF44" s="99"/>
      <c r="OUG44" s="99"/>
      <c r="OUH44" s="99"/>
      <c r="OUI44" s="99"/>
      <c r="OUJ44" s="99"/>
      <c r="OUK44" s="99"/>
      <c r="OUL44" s="99"/>
      <c r="OUM44" s="99"/>
      <c r="OUN44" s="99"/>
      <c r="OUO44" s="99"/>
      <c r="OUP44" s="99"/>
      <c r="OUQ44" s="99"/>
      <c r="OUR44" s="99"/>
      <c r="OUS44" s="99"/>
      <c r="OUT44" s="99"/>
      <c r="OUU44" s="99"/>
      <c r="OUV44" s="99"/>
      <c r="OUW44" s="99"/>
      <c r="OUX44" s="99"/>
      <c r="OUY44" s="99"/>
      <c r="OUZ44" s="99"/>
      <c r="OVA44" s="99"/>
      <c r="OVB44" s="99"/>
      <c r="OVC44" s="99"/>
      <c r="OVD44" s="99"/>
      <c r="OVE44" s="99"/>
      <c r="OVF44" s="99"/>
      <c r="OVG44" s="99"/>
      <c r="OVH44" s="99"/>
      <c r="OVI44" s="99"/>
      <c r="OVJ44" s="99"/>
      <c r="OVK44" s="99"/>
      <c r="OVL44" s="99"/>
      <c r="OVM44" s="99"/>
      <c r="OVN44" s="99"/>
      <c r="OVO44" s="99"/>
      <c r="OVP44" s="99"/>
      <c r="OVQ44" s="99"/>
      <c r="OVR44" s="99"/>
      <c r="OVS44" s="99"/>
      <c r="OVT44" s="99"/>
      <c r="OVU44" s="99"/>
      <c r="OVV44" s="99"/>
      <c r="OVW44" s="99"/>
      <c r="OVX44" s="99"/>
      <c r="OVY44" s="99"/>
      <c r="OVZ44" s="99"/>
      <c r="OWA44" s="99"/>
      <c r="OWB44" s="99"/>
      <c r="OWC44" s="99"/>
      <c r="OWD44" s="99"/>
      <c r="OWE44" s="99"/>
      <c r="OWF44" s="99"/>
      <c r="OWG44" s="99"/>
      <c r="OWH44" s="99"/>
      <c r="OWI44" s="99"/>
      <c r="OWJ44" s="99"/>
      <c r="OWK44" s="99"/>
      <c r="OWL44" s="99"/>
      <c r="OWM44" s="99"/>
      <c r="OWN44" s="99"/>
      <c r="OWO44" s="99"/>
      <c r="OWP44" s="99"/>
      <c r="OWQ44" s="99"/>
      <c r="OWR44" s="99"/>
      <c r="OWS44" s="99"/>
      <c r="OWT44" s="99"/>
      <c r="OWU44" s="99"/>
      <c r="OWV44" s="99"/>
      <c r="OWW44" s="99"/>
      <c r="OWX44" s="99"/>
      <c r="OWY44" s="99"/>
      <c r="OWZ44" s="99"/>
      <c r="OXA44" s="99"/>
      <c r="OXB44" s="99"/>
      <c r="OXC44" s="99"/>
      <c r="OXD44" s="99"/>
      <c r="OXE44" s="99"/>
      <c r="OXF44" s="99"/>
      <c r="OXG44" s="99"/>
      <c r="OXH44" s="99"/>
      <c r="OXI44" s="99"/>
      <c r="OXJ44" s="99"/>
      <c r="OXK44" s="99"/>
      <c r="OXL44" s="99"/>
      <c r="OXM44" s="99"/>
      <c r="OXN44" s="99"/>
      <c r="OXO44" s="99"/>
      <c r="OXP44" s="99"/>
      <c r="OXQ44" s="99"/>
      <c r="OXR44" s="99"/>
      <c r="OXS44" s="99"/>
      <c r="OXT44" s="99"/>
      <c r="OXU44" s="99"/>
      <c r="OXV44" s="99"/>
      <c r="OXW44" s="99"/>
      <c r="OXX44" s="99"/>
      <c r="OXY44" s="99"/>
      <c r="OXZ44" s="99"/>
      <c r="OYA44" s="99"/>
      <c r="OYB44" s="99"/>
      <c r="OYC44" s="99"/>
      <c r="OYD44" s="99"/>
      <c r="OYE44" s="99"/>
      <c r="OYF44" s="99"/>
      <c r="OYG44" s="99"/>
      <c r="OYH44" s="99"/>
      <c r="OYI44" s="99"/>
      <c r="OYJ44" s="99"/>
      <c r="OYK44" s="99"/>
      <c r="OYL44" s="99"/>
      <c r="OYM44" s="99"/>
      <c r="OYN44" s="99"/>
      <c r="OYO44" s="99"/>
      <c r="OYP44" s="99"/>
      <c r="OYQ44" s="99"/>
      <c r="OYR44" s="99"/>
      <c r="OYS44" s="99"/>
      <c r="OYT44" s="99"/>
      <c r="OYU44" s="99"/>
      <c r="OYV44" s="99"/>
      <c r="OYW44" s="99"/>
      <c r="OYX44" s="99"/>
      <c r="OYY44" s="99"/>
      <c r="OYZ44" s="99"/>
      <c r="OZA44" s="99"/>
      <c r="OZB44" s="99"/>
      <c r="OZC44" s="99"/>
      <c r="OZD44" s="99"/>
      <c r="OZE44" s="99"/>
      <c r="OZF44" s="99"/>
      <c r="OZG44" s="99"/>
      <c r="OZH44" s="99"/>
      <c r="OZI44" s="99"/>
      <c r="OZJ44" s="99"/>
      <c r="OZK44" s="99"/>
      <c r="OZL44" s="99"/>
      <c r="OZM44" s="99"/>
      <c r="OZN44" s="99"/>
      <c r="OZO44" s="99"/>
      <c r="OZP44" s="99"/>
      <c r="OZQ44" s="99"/>
      <c r="OZR44" s="99"/>
      <c r="OZS44" s="99"/>
      <c r="OZT44" s="99"/>
      <c r="OZU44" s="99"/>
      <c r="OZV44" s="99"/>
      <c r="OZW44" s="99"/>
      <c r="OZX44" s="99"/>
      <c r="OZY44" s="99"/>
      <c r="OZZ44" s="99"/>
      <c r="PAA44" s="99"/>
      <c r="PAB44" s="99"/>
      <c r="PAC44" s="99"/>
      <c r="PAD44" s="99"/>
      <c r="PAE44" s="99"/>
      <c r="PAF44" s="99"/>
      <c r="PAG44" s="99"/>
      <c r="PAH44" s="99"/>
      <c r="PAI44" s="99"/>
      <c r="PAJ44" s="99"/>
      <c r="PAK44" s="99"/>
      <c r="PAL44" s="99"/>
      <c r="PAM44" s="99"/>
      <c r="PAN44" s="99"/>
      <c r="PAO44" s="99"/>
      <c r="PAP44" s="99"/>
      <c r="PAQ44" s="99"/>
      <c r="PAR44" s="99"/>
      <c r="PAS44" s="99"/>
      <c r="PAT44" s="99"/>
      <c r="PAU44" s="99"/>
      <c r="PAV44" s="99"/>
      <c r="PAW44" s="99"/>
      <c r="PAX44" s="99"/>
      <c r="PAY44" s="99"/>
      <c r="PAZ44" s="99"/>
      <c r="PBA44" s="99"/>
      <c r="PBB44" s="99"/>
      <c r="PBC44" s="99"/>
      <c r="PBD44" s="99"/>
      <c r="PBE44" s="99"/>
      <c r="PBF44" s="99"/>
      <c r="PBG44" s="99"/>
      <c r="PBH44" s="99"/>
      <c r="PBI44" s="99"/>
      <c r="PBJ44" s="99"/>
      <c r="PBK44" s="99"/>
      <c r="PBL44" s="99"/>
      <c r="PBM44" s="99"/>
      <c r="PBN44" s="99"/>
      <c r="PBO44" s="99"/>
      <c r="PBP44" s="99"/>
      <c r="PBQ44" s="99"/>
      <c r="PBR44" s="99"/>
      <c r="PBS44" s="99"/>
      <c r="PBT44" s="99"/>
      <c r="PBU44" s="99"/>
      <c r="PBV44" s="99"/>
      <c r="PBW44" s="99"/>
      <c r="PBX44" s="99"/>
      <c r="PBY44" s="99"/>
      <c r="PBZ44" s="99"/>
      <c r="PCA44" s="99"/>
      <c r="PCB44" s="99"/>
      <c r="PCC44" s="99"/>
      <c r="PCD44" s="99"/>
      <c r="PCE44" s="99"/>
      <c r="PCF44" s="99"/>
      <c r="PCG44" s="99"/>
      <c r="PCH44" s="99"/>
      <c r="PCI44" s="99"/>
      <c r="PCJ44" s="99"/>
      <c r="PCK44" s="99"/>
      <c r="PCL44" s="99"/>
      <c r="PCM44" s="99"/>
      <c r="PCN44" s="99"/>
      <c r="PCO44" s="99"/>
      <c r="PCP44" s="99"/>
      <c r="PCQ44" s="99"/>
      <c r="PCR44" s="99"/>
      <c r="PCS44" s="99"/>
      <c r="PCT44" s="99"/>
      <c r="PCU44" s="99"/>
      <c r="PCV44" s="99"/>
      <c r="PCW44" s="99"/>
      <c r="PCX44" s="99"/>
      <c r="PCY44" s="99"/>
      <c r="PCZ44" s="99"/>
      <c r="PDA44" s="99"/>
      <c r="PDB44" s="99"/>
      <c r="PDC44" s="99"/>
      <c r="PDD44" s="99"/>
      <c r="PDE44" s="99"/>
      <c r="PDF44" s="99"/>
      <c r="PDG44" s="99"/>
      <c r="PDH44" s="99"/>
      <c r="PDI44" s="99"/>
      <c r="PDJ44" s="99"/>
      <c r="PDK44" s="99"/>
      <c r="PDL44" s="99"/>
      <c r="PDM44" s="99"/>
      <c r="PDN44" s="99"/>
      <c r="PDO44" s="99"/>
      <c r="PDP44" s="99"/>
      <c r="PDQ44" s="99"/>
      <c r="PDR44" s="99"/>
      <c r="PDS44" s="99"/>
      <c r="PDT44" s="99"/>
      <c r="PDU44" s="99"/>
      <c r="PDV44" s="99"/>
      <c r="PDW44" s="99"/>
      <c r="PDX44" s="99"/>
      <c r="PDY44" s="99"/>
      <c r="PDZ44" s="99"/>
      <c r="PEA44" s="99"/>
      <c r="PEB44" s="99"/>
      <c r="PEC44" s="99"/>
      <c r="PED44" s="99"/>
      <c r="PEE44" s="99"/>
      <c r="PEF44" s="99"/>
      <c r="PEG44" s="99"/>
      <c r="PEH44" s="99"/>
      <c r="PEI44" s="99"/>
      <c r="PEJ44" s="99"/>
      <c r="PEK44" s="99"/>
      <c r="PEL44" s="99"/>
      <c r="PEM44" s="99"/>
      <c r="PEN44" s="99"/>
      <c r="PEO44" s="99"/>
      <c r="PEP44" s="99"/>
      <c r="PEQ44" s="99"/>
      <c r="PER44" s="99"/>
      <c r="PES44" s="99"/>
      <c r="PET44" s="99"/>
      <c r="PEU44" s="99"/>
      <c r="PEV44" s="99"/>
      <c r="PEW44" s="99"/>
      <c r="PEX44" s="99"/>
      <c r="PEY44" s="99"/>
      <c r="PEZ44" s="99"/>
      <c r="PFA44" s="99"/>
      <c r="PFB44" s="99"/>
      <c r="PFC44" s="99"/>
      <c r="PFD44" s="99"/>
      <c r="PFE44" s="99"/>
      <c r="PFF44" s="99"/>
      <c r="PFG44" s="99"/>
      <c r="PFH44" s="99"/>
      <c r="PFI44" s="99"/>
      <c r="PFJ44" s="99"/>
      <c r="PFK44" s="99"/>
      <c r="PFL44" s="99"/>
      <c r="PFM44" s="99"/>
      <c r="PFN44" s="99"/>
      <c r="PFO44" s="99"/>
      <c r="PFP44" s="99"/>
      <c r="PFQ44" s="99"/>
      <c r="PFR44" s="99"/>
      <c r="PFS44" s="99"/>
      <c r="PFT44" s="99"/>
      <c r="PFU44" s="99"/>
      <c r="PFV44" s="99"/>
      <c r="PFW44" s="99"/>
      <c r="PFX44" s="99"/>
      <c r="PFY44" s="99"/>
      <c r="PFZ44" s="99"/>
      <c r="PGA44" s="99"/>
      <c r="PGB44" s="99"/>
      <c r="PGC44" s="99"/>
      <c r="PGD44" s="99"/>
      <c r="PGE44" s="99"/>
      <c r="PGF44" s="99"/>
      <c r="PGG44" s="99"/>
      <c r="PGH44" s="99"/>
      <c r="PGI44" s="99"/>
      <c r="PGJ44" s="99"/>
      <c r="PGK44" s="99"/>
      <c r="PGL44" s="99"/>
      <c r="PGM44" s="99"/>
      <c r="PGN44" s="99"/>
      <c r="PGO44" s="99"/>
      <c r="PGP44" s="99"/>
      <c r="PGQ44" s="99"/>
      <c r="PGR44" s="99"/>
      <c r="PGS44" s="99"/>
      <c r="PGT44" s="99"/>
      <c r="PGU44" s="99"/>
      <c r="PGV44" s="99"/>
      <c r="PGW44" s="99"/>
      <c r="PGX44" s="99"/>
      <c r="PGY44" s="99"/>
      <c r="PGZ44" s="99"/>
      <c r="PHA44" s="99"/>
      <c r="PHB44" s="99"/>
      <c r="PHC44" s="99"/>
      <c r="PHD44" s="99"/>
      <c r="PHE44" s="99"/>
      <c r="PHF44" s="99"/>
      <c r="PHG44" s="99"/>
      <c r="PHH44" s="99"/>
      <c r="PHI44" s="99"/>
      <c r="PHJ44" s="99"/>
      <c r="PHK44" s="99"/>
      <c r="PHL44" s="99"/>
      <c r="PHM44" s="99"/>
      <c r="PHN44" s="99"/>
      <c r="PHO44" s="99"/>
      <c r="PHP44" s="99"/>
      <c r="PHQ44" s="99"/>
      <c r="PHR44" s="99"/>
      <c r="PHS44" s="99"/>
      <c r="PHT44" s="99"/>
      <c r="PHU44" s="99"/>
      <c r="PHV44" s="99"/>
      <c r="PHW44" s="99"/>
      <c r="PHX44" s="99"/>
      <c r="PHY44" s="99"/>
      <c r="PHZ44" s="99"/>
      <c r="PIA44" s="99"/>
      <c r="PIB44" s="99"/>
      <c r="PIC44" s="99"/>
      <c r="PID44" s="99"/>
      <c r="PIE44" s="99"/>
      <c r="PIF44" s="99"/>
      <c r="PIG44" s="99"/>
      <c r="PIH44" s="99"/>
      <c r="PII44" s="99"/>
      <c r="PIJ44" s="99"/>
      <c r="PIK44" s="99"/>
      <c r="PIL44" s="99"/>
      <c r="PIM44" s="99"/>
      <c r="PIN44" s="99"/>
      <c r="PIO44" s="99"/>
      <c r="PIP44" s="99"/>
      <c r="PIQ44" s="99"/>
      <c r="PIR44" s="99"/>
      <c r="PIS44" s="99"/>
      <c r="PIT44" s="99"/>
      <c r="PIU44" s="99"/>
      <c r="PIV44" s="99"/>
      <c r="PIW44" s="99"/>
      <c r="PIX44" s="99"/>
      <c r="PIY44" s="99"/>
      <c r="PIZ44" s="99"/>
      <c r="PJA44" s="99"/>
      <c r="PJB44" s="99"/>
      <c r="PJC44" s="99"/>
      <c r="PJD44" s="99"/>
      <c r="PJE44" s="99"/>
      <c r="PJF44" s="99"/>
      <c r="PJG44" s="99"/>
      <c r="PJH44" s="99"/>
      <c r="PJI44" s="99"/>
      <c r="PJJ44" s="99"/>
      <c r="PJK44" s="99"/>
      <c r="PJL44" s="99"/>
      <c r="PJM44" s="99"/>
      <c r="PJN44" s="99"/>
      <c r="PJO44" s="99"/>
      <c r="PJP44" s="99"/>
      <c r="PJQ44" s="99"/>
      <c r="PJR44" s="99"/>
      <c r="PJS44" s="99"/>
      <c r="PJT44" s="99"/>
      <c r="PJU44" s="99"/>
      <c r="PJV44" s="99"/>
      <c r="PJW44" s="99"/>
      <c r="PJX44" s="99"/>
      <c r="PJY44" s="99"/>
      <c r="PJZ44" s="99"/>
      <c r="PKA44" s="99"/>
      <c r="PKB44" s="99"/>
      <c r="PKC44" s="99"/>
      <c r="PKD44" s="99"/>
      <c r="PKE44" s="99"/>
      <c r="PKF44" s="99"/>
      <c r="PKG44" s="99"/>
      <c r="PKH44" s="99"/>
      <c r="PKI44" s="99"/>
      <c r="PKJ44" s="99"/>
      <c r="PKK44" s="99"/>
      <c r="PKL44" s="99"/>
      <c r="PKM44" s="99"/>
      <c r="PKN44" s="99"/>
      <c r="PKO44" s="99"/>
      <c r="PKP44" s="99"/>
      <c r="PKQ44" s="99"/>
      <c r="PKR44" s="99"/>
      <c r="PKS44" s="99"/>
      <c r="PKT44" s="99"/>
      <c r="PKU44" s="99"/>
      <c r="PKV44" s="99"/>
      <c r="PKW44" s="99"/>
      <c r="PKX44" s="99"/>
      <c r="PKY44" s="99"/>
      <c r="PKZ44" s="99"/>
      <c r="PLA44" s="99"/>
      <c r="PLB44" s="99"/>
      <c r="PLC44" s="99"/>
      <c r="PLD44" s="99"/>
      <c r="PLE44" s="99"/>
      <c r="PLF44" s="99"/>
      <c r="PLG44" s="99"/>
      <c r="PLH44" s="99"/>
      <c r="PLI44" s="99"/>
      <c r="PLJ44" s="99"/>
      <c r="PLK44" s="99"/>
      <c r="PLL44" s="99"/>
      <c r="PLM44" s="99"/>
      <c r="PLN44" s="99"/>
      <c r="PLO44" s="99"/>
      <c r="PLP44" s="99"/>
      <c r="PLQ44" s="99"/>
      <c r="PLR44" s="99"/>
      <c r="PLS44" s="99"/>
      <c r="PLT44" s="99"/>
      <c r="PLU44" s="99"/>
      <c r="PLV44" s="99"/>
      <c r="PLW44" s="99"/>
      <c r="PLX44" s="99"/>
      <c r="PLY44" s="99"/>
      <c r="PLZ44" s="99"/>
      <c r="PMA44" s="99"/>
      <c r="PMB44" s="99"/>
      <c r="PMC44" s="99"/>
      <c r="PMD44" s="99"/>
      <c r="PME44" s="99"/>
      <c r="PMF44" s="99"/>
      <c r="PMG44" s="99"/>
      <c r="PMH44" s="99"/>
      <c r="PMI44" s="99"/>
      <c r="PMJ44" s="99"/>
      <c r="PMK44" s="99"/>
      <c r="PML44" s="99"/>
      <c r="PMM44" s="99"/>
      <c r="PMN44" s="99"/>
      <c r="PMO44" s="99"/>
      <c r="PMP44" s="99"/>
      <c r="PMQ44" s="99"/>
      <c r="PMR44" s="99"/>
      <c r="PMS44" s="99"/>
      <c r="PMT44" s="99"/>
      <c r="PMU44" s="99"/>
      <c r="PMV44" s="99"/>
      <c r="PMW44" s="99"/>
      <c r="PMX44" s="99"/>
      <c r="PMY44" s="99"/>
      <c r="PMZ44" s="99"/>
      <c r="PNA44" s="99"/>
      <c r="PNB44" s="99"/>
      <c r="PNC44" s="99"/>
      <c r="PND44" s="99"/>
      <c r="PNE44" s="99"/>
      <c r="PNF44" s="99"/>
      <c r="PNG44" s="99"/>
      <c r="PNH44" s="99"/>
      <c r="PNI44" s="99"/>
      <c r="PNJ44" s="99"/>
      <c r="PNK44" s="99"/>
      <c r="PNL44" s="99"/>
      <c r="PNM44" s="99"/>
      <c r="PNN44" s="99"/>
      <c r="PNO44" s="99"/>
      <c r="PNP44" s="99"/>
      <c r="PNQ44" s="99"/>
      <c r="PNR44" s="99"/>
      <c r="PNS44" s="99"/>
      <c r="PNT44" s="99"/>
      <c r="PNU44" s="99"/>
      <c r="PNV44" s="99"/>
      <c r="PNW44" s="99"/>
      <c r="PNX44" s="99"/>
      <c r="PNY44" s="99"/>
      <c r="PNZ44" s="99"/>
      <c r="POA44" s="99"/>
      <c r="POB44" s="99"/>
      <c r="POC44" s="99"/>
      <c r="POD44" s="99"/>
      <c r="POE44" s="99"/>
      <c r="POF44" s="99"/>
      <c r="POG44" s="99"/>
      <c r="POH44" s="99"/>
      <c r="POI44" s="99"/>
      <c r="POJ44" s="99"/>
      <c r="POK44" s="99"/>
      <c r="POL44" s="99"/>
      <c r="POM44" s="99"/>
      <c r="PON44" s="99"/>
      <c r="POO44" s="99"/>
      <c r="POP44" s="99"/>
      <c r="POQ44" s="99"/>
      <c r="POR44" s="99"/>
      <c r="POS44" s="99"/>
      <c r="POT44" s="99"/>
      <c r="POU44" s="99"/>
      <c r="POV44" s="99"/>
      <c r="POW44" s="99"/>
      <c r="POX44" s="99"/>
      <c r="POY44" s="99"/>
      <c r="POZ44" s="99"/>
      <c r="PPA44" s="99"/>
      <c r="PPB44" s="99"/>
      <c r="PPC44" s="99"/>
      <c r="PPD44" s="99"/>
      <c r="PPE44" s="99"/>
      <c r="PPF44" s="99"/>
      <c r="PPG44" s="99"/>
      <c r="PPH44" s="99"/>
      <c r="PPI44" s="99"/>
      <c r="PPJ44" s="99"/>
      <c r="PPK44" s="99"/>
      <c r="PPL44" s="99"/>
      <c r="PPM44" s="99"/>
      <c r="PPN44" s="99"/>
      <c r="PPO44" s="99"/>
      <c r="PPP44" s="99"/>
      <c r="PPQ44" s="99"/>
      <c r="PPR44" s="99"/>
      <c r="PPS44" s="99"/>
      <c r="PPT44" s="99"/>
      <c r="PPU44" s="99"/>
      <c r="PPV44" s="99"/>
      <c r="PPW44" s="99"/>
      <c r="PPX44" s="99"/>
      <c r="PPY44" s="99"/>
      <c r="PPZ44" s="99"/>
      <c r="PQA44" s="99"/>
      <c r="PQB44" s="99"/>
      <c r="PQC44" s="99"/>
      <c r="PQD44" s="99"/>
      <c r="PQE44" s="99"/>
      <c r="PQF44" s="99"/>
      <c r="PQG44" s="99"/>
      <c r="PQH44" s="99"/>
      <c r="PQI44" s="99"/>
      <c r="PQJ44" s="99"/>
      <c r="PQK44" s="99"/>
      <c r="PQL44" s="99"/>
      <c r="PQM44" s="99"/>
      <c r="PQN44" s="99"/>
      <c r="PQO44" s="99"/>
      <c r="PQP44" s="99"/>
      <c r="PQQ44" s="99"/>
      <c r="PQR44" s="99"/>
      <c r="PQS44" s="99"/>
      <c r="PQT44" s="99"/>
      <c r="PQU44" s="99"/>
      <c r="PQV44" s="99"/>
      <c r="PQW44" s="99"/>
      <c r="PQX44" s="99"/>
      <c r="PQY44" s="99"/>
      <c r="PQZ44" s="99"/>
      <c r="PRA44" s="99"/>
      <c r="PRB44" s="99"/>
      <c r="PRC44" s="99"/>
      <c r="PRD44" s="99"/>
      <c r="PRE44" s="99"/>
      <c r="PRF44" s="99"/>
      <c r="PRG44" s="99"/>
      <c r="PRH44" s="99"/>
      <c r="PRI44" s="99"/>
      <c r="PRJ44" s="99"/>
      <c r="PRK44" s="99"/>
      <c r="PRL44" s="99"/>
      <c r="PRM44" s="99"/>
      <c r="PRN44" s="99"/>
      <c r="PRO44" s="99"/>
      <c r="PRP44" s="99"/>
      <c r="PRQ44" s="99"/>
      <c r="PRR44" s="99"/>
      <c r="PRS44" s="99"/>
      <c r="PRT44" s="99"/>
      <c r="PRU44" s="99"/>
      <c r="PRV44" s="99"/>
      <c r="PRW44" s="99"/>
      <c r="PRX44" s="99"/>
      <c r="PRY44" s="99"/>
      <c r="PRZ44" s="99"/>
      <c r="PSA44" s="99"/>
      <c r="PSB44" s="99"/>
      <c r="PSC44" s="99"/>
      <c r="PSD44" s="99"/>
      <c r="PSE44" s="99"/>
      <c r="PSF44" s="99"/>
      <c r="PSG44" s="99"/>
      <c r="PSH44" s="99"/>
      <c r="PSI44" s="99"/>
      <c r="PSJ44" s="99"/>
      <c r="PSK44" s="99"/>
      <c r="PSL44" s="99"/>
      <c r="PSM44" s="99"/>
      <c r="PSN44" s="99"/>
      <c r="PSO44" s="99"/>
      <c r="PSP44" s="99"/>
      <c r="PSQ44" s="99"/>
      <c r="PSR44" s="99"/>
      <c r="PSS44" s="99"/>
      <c r="PST44" s="99"/>
      <c r="PSU44" s="99"/>
      <c r="PSV44" s="99"/>
      <c r="PSW44" s="99"/>
      <c r="PSX44" s="99"/>
      <c r="PSY44" s="99"/>
      <c r="PSZ44" s="99"/>
      <c r="PTA44" s="99"/>
      <c r="PTB44" s="99"/>
      <c r="PTC44" s="99"/>
      <c r="PTD44" s="99"/>
      <c r="PTE44" s="99"/>
      <c r="PTF44" s="99"/>
      <c r="PTG44" s="99"/>
      <c r="PTH44" s="99"/>
      <c r="PTI44" s="99"/>
      <c r="PTJ44" s="99"/>
      <c r="PTK44" s="99"/>
      <c r="PTL44" s="99"/>
      <c r="PTM44" s="99"/>
      <c r="PTN44" s="99"/>
      <c r="PTO44" s="99"/>
      <c r="PTP44" s="99"/>
      <c r="PTQ44" s="99"/>
      <c r="PTR44" s="99"/>
      <c r="PTS44" s="99"/>
      <c r="PTT44" s="99"/>
      <c r="PTU44" s="99"/>
      <c r="PTV44" s="99"/>
      <c r="PTW44" s="99"/>
      <c r="PTX44" s="99"/>
      <c r="PTY44" s="99"/>
      <c r="PTZ44" s="99"/>
      <c r="PUA44" s="99"/>
      <c r="PUB44" s="99"/>
      <c r="PUC44" s="99"/>
      <c r="PUD44" s="99"/>
      <c r="PUE44" s="99"/>
      <c r="PUF44" s="99"/>
      <c r="PUG44" s="99"/>
      <c r="PUH44" s="99"/>
      <c r="PUI44" s="99"/>
      <c r="PUJ44" s="99"/>
      <c r="PUK44" s="99"/>
      <c r="PUL44" s="99"/>
      <c r="PUM44" s="99"/>
      <c r="PUN44" s="99"/>
      <c r="PUO44" s="99"/>
      <c r="PUP44" s="99"/>
      <c r="PUQ44" s="99"/>
      <c r="PUR44" s="99"/>
      <c r="PUS44" s="99"/>
      <c r="PUT44" s="99"/>
      <c r="PUU44" s="99"/>
      <c r="PUV44" s="99"/>
      <c r="PUW44" s="99"/>
      <c r="PUX44" s="99"/>
      <c r="PUY44" s="99"/>
      <c r="PUZ44" s="99"/>
      <c r="PVA44" s="99"/>
      <c r="PVB44" s="99"/>
      <c r="PVC44" s="99"/>
      <c r="PVD44" s="99"/>
      <c r="PVE44" s="99"/>
      <c r="PVF44" s="99"/>
      <c r="PVG44" s="99"/>
      <c r="PVH44" s="99"/>
      <c r="PVI44" s="99"/>
      <c r="PVJ44" s="99"/>
      <c r="PVK44" s="99"/>
      <c r="PVL44" s="99"/>
      <c r="PVM44" s="99"/>
      <c r="PVN44" s="99"/>
      <c r="PVO44" s="99"/>
      <c r="PVP44" s="99"/>
      <c r="PVQ44" s="99"/>
      <c r="PVR44" s="99"/>
      <c r="PVS44" s="99"/>
      <c r="PVT44" s="99"/>
      <c r="PVU44" s="99"/>
      <c r="PVV44" s="99"/>
      <c r="PVW44" s="99"/>
      <c r="PVX44" s="99"/>
      <c r="PVY44" s="99"/>
      <c r="PVZ44" s="99"/>
      <c r="PWA44" s="99"/>
      <c r="PWB44" s="99"/>
      <c r="PWC44" s="99"/>
      <c r="PWD44" s="99"/>
      <c r="PWE44" s="99"/>
      <c r="PWF44" s="99"/>
      <c r="PWG44" s="99"/>
      <c r="PWH44" s="99"/>
      <c r="PWI44" s="99"/>
      <c r="PWJ44" s="99"/>
      <c r="PWK44" s="99"/>
      <c r="PWL44" s="99"/>
      <c r="PWM44" s="99"/>
      <c r="PWN44" s="99"/>
      <c r="PWO44" s="99"/>
      <c r="PWP44" s="99"/>
      <c r="PWQ44" s="99"/>
      <c r="PWR44" s="99"/>
      <c r="PWS44" s="99"/>
      <c r="PWT44" s="99"/>
      <c r="PWU44" s="99"/>
      <c r="PWV44" s="99"/>
      <c r="PWW44" s="99"/>
      <c r="PWX44" s="99"/>
      <c r="PWY44" s="99"/>
      <c r="PWZ44" s="99"/>
      <c r="PXA44" s="99"/>
      <c r="PXB44" s="99"/>
      <c r="PXC44" s="99"/>
      <c r="PXD44" s="99"/>
      <c r="PXE44" s="99"/>
      <c r="PXF44" s="99"/>
      <c r="PXG44" s="99"/>
      <c r="PXH44" s="99"/>
      <c r="PXI44" s="99"/>
      <c r="PXJ44" s="99"/>
      <c r="PXK44" s="99"/>
      <c r="PXL44" s="99"/>
      <c r="PXM44" s="99"/>
      <c r="PXN44" s="99"/>
      <c r="PXO44" s="99"/>
      <c r="PXP44" s="99"/>
      <c r="PXQ44" s="99"/>
      <c r="PXR44" s="99"/>
      <c r="PXS44" s="99"/>
      <c r="PXT44" s="99"/>
      <c r="PXU44" s="99"/>
      <c r="PXV44" s="99"/>
      <c r="PXW44" s="99"/>
      <c r="PXX44" s="99"/>
      <c r="PXY44" s="99"/>
      <c r="PXZ44" s="99"/>
      <c r="PYA44" s="99"/>
      <c r="PYB44" s="99"/>
      <c r="PYC44" s="99"/>
      <c r="PYD44" s="99"/>
      <c r="PYE44" s="99"/>
      <c r="PYF44" s="99"/>
      <c r="PYG44" s="99"/>
      <c r="PYH44" s="99"/>
      <c r="PYI44" s="99"/>
      <c r="PYJ44" s="99"/>
      <c r="PYK44" s="99"/>
      <c r="PYL44" s="99"/>
      <c r="PYM44" s="99"/>
      <c r="PYN44" s="99"/>
      <c r="PYO44" s="99"/>
      <c r="PYP44" s="99"/>
      <c r="PYQ44" s="99"/>
      <c r="PYR44" s="99"/>
      <c r="PYS44" s="99"/>
      <c r="PYT44" s="99"/>
      <c r="PYU44" s="99"/>
      <c r="PYV44" s="99"/>
      <c r="PYW44" s="99"/>
      <c r="PYX44" s="99"/>
      <c r="PYY44" s="99"/>
      <c r="PYZ44" s="99"/>
      <c r="PZA44" s="99"/>
      <c r="PZB44" s="99"/>
      <c r="PZC44" s="99"/>
      <c r="PZD44" s="99"/>
      <c r="PZE44" s="99"/>
      <c r="PZF44" s="99"/>
      <c r="PZG44" s="99"/>
      <c r="PZH44" s="99"/>
      <c r="PZI44" s="99"/>
      <c r="PZJ44" s="99"/>
      <c r="PZK44" s="99"/>
      <c r="PZL44" s="99"/>
      <c r="PZM44" s="99"/>
      <c r="PZN44" s="99"/>
      <c r="PZO44" s="99"/>
      <c r="PZP44" s="99"/>
      <c r="PZQ44" s="99"/>
      <c r="PZR44" s="99"/>
      <c r="PZS44" s="99"/>
      <c r="PZT44" s="99"/>
      <c r="PZU44" s="99"/>
      <c r="PZV44" s="99"/>
      <c r="PZW44" s="99"/>
      <c r="PZX44" s="99"/>
      <c r="PZY44" s="99"/>
      <c r="PZZ44" s="99"/>
      <c r="QAA44" s="99"/>
      <c r="QAB44" s="99"/>
      <c r="QAC44" s="99"/>
      <c r="QAD44" s="99"/>
      <c r="QAE44" s="99"/>
      <c r="QAF44" s="99"/>
      <c r="QAG44" s="99"/>
      <c r="QAH44" s="99"/>
      <c r="QAI44" s="99"/>
      <c r="QAJ44" s="99"/>
      <c r="QAK44" s="99"/>
      <c r="QAL44" s="99"/>
      <c r="QAM44" s="99"/>
      <c r="QAN44" s="99"/>
      <c r="QAO44" s="99"/>
      <c r="QAP44" s="99"/>
      <c r="QAQ44" s="99"/>
      <c r="QAR44" s="99"/>
      <c r="QAS44" s="99"/>
      <c r="QAT44" s="99"/>
      <c r="QAU44" s="99"/>
      <c r="QAV44" s="99"/>
      <c r="QAW44" s="99"/>
      <c r="QAX44" s="99"/>
      <c r="QAY44" s="99"/>
      <c r="QAZ44" s="99"/>
      <c r="QBA44" s="99"/>
      <c r="QBB44" s="99"/>
      <c r="QBC44" s="99"/>
      <c r="QBD44" s="99"/>
      <c r="QBE44" s="99"/>
      <c r="QBF44" s="99"/>
      <c r="QBG44" s="99"/>
      <c r="QBH44" s="99"/>
      <c r="QBI44" s="99"/>
      <c r="QBJ44" s="99"/>
      <c r="QBK44" s="99"/>
      <c r="QBL44" s="99"/>
      <c r="QBM44" s="99"/>
      <c r="QBN44" s="99"/>
      <c r="QBO44" s="99"/>
      <c r="QBP44" s="99"/>
      <c r="QBQ44" s="99"/>
      <c r="QBR44" s="99"/>
      <c r="QBS44" s="99"/>
      <c r="QBT44" s="99"/>
      <c r="QBU44" s="99"/>
      <c r="QBV44" s="99"/>
      <c r="QBW44" s="99"/>
      <c r="QBX44" s="99"/>
      <c r="QBY44" s="99"/>
      <c r="QBZ44" s="99"/>
      <c r="QCA44" s="99"/>
      <c r="QCB44" s="99"/>
      <c r="QCC44" s="99"/>
      <c r="QCD44" s="99"/>
      <c r="QCE44" s="99"/>
      <c r="QCF44" s="99"/>
      <c r="QCG44" s="99"/>
      <c r="QCH44" s="99"/>
      <c r="QCI44" s="99"/>
      <c r="QCJ44" s="99"/>
      <c r="QCK44" s="99"/>
      <c r="QCL44" s="99"/>
      <c r="QCM44" s="99"/>
      <c r="QCN44" s="99"/>
      <c r="QCO44" s="99"/>
      <c r="QCP44" s="99"/>
      <c r="QCQ44" s="99"/>
      <c r="QCR44" s="99"/>
      <c r="QCS44" s="99"/>
      <c r="QCT44" s="99"/>
      <c r="QCU44" s="99"/>
      <c r="QCV44" s="99"/>
      <c r="QCW44" s="99"/>
      <c r="QCX44" s="99"/>
      <c r="QCY44" s="99"/>
      <c r="QCZ44" s="99"/>
      <c r="QDA44" s="99"/>
      <c r="QDB44" s="99"/>
      <c r="QDC44" s="99"/>
      <c r="QDD44" s="99"/>
      <c r="QDE44" s="99"/>
      <c r="QDF44" s="99"/>
      <c r="QDG44" s="99"/>
      <c r="QDH44" s="99"/>
      <c r="QDI44" s="99"/>
      <c r="QDJ44" s="99"/>
      <c r="QDK44" s="99"/>
      <c r="QDL44" s="99"/>
      <c r="QDM44" s="99"/>
      <c r="QDN44" s="99"/>
      <c r="QDO44" s="99"/>
      <c r="QDP44" s="99"/>
      <c r="QDQ44" s="99"/>
      <c r="QDR44" s="99"/>
      <c r="QDS44" s="99"/>
      <c r="QDT44" s="99"/>
      <c r="QDU44" s="99"/>
      <c r="QDV44" s="99"/>
      <c r="QDW44" s="99"/>
      <c r="QDX44" s="99"/>
      <c r="QDY44" s="99"/>
      <c r="QDZ44" s="99"/>
      <c r="QEA44" s="99"/>
      <c r="QEB44" s="99"/>
      <c r="QEC44" s="99"/>
      <c r="QED44" s="99"/>
      <c r="QEE44" s="99"/>
      <c r="QEF44" s="99"/>
      <c r="QEG44" s="99"/>
      <c r="QEH44" s="99"/>
      <c r="QEI44" s="99"/>
      <c r="QEJ44" s="99"/>
      <c r="QEK44" s="99"/>
      <c r="QEL44" s="99"/>
      <c r="QEM44" s="99"/>
      <c r="QEN44" s="99"/>
      <c r="QEO44" s="99"/>
      <c r="QEP44" s="99"/>
      <c r="QEQ44" s="99"/>
      <c r="QER44" s="99"/>
      <c r="QES44" s="99"/>
      <c r="QET44" s="99"/>
      <c r="QEU44" s="99"/>
      <c r="QEV44" s="99"/>
      <c r="QEW44" s="99"/>
      <c r="QEX44" s="99"/>
      <c r="QEY44" s="99"/>
      <c r="QEZ44" s="99"/>
      <c r="QFA44" s="99"/>
      <c r="QFB44" s="99"/>
      <c r="QFC44" s="99"/>
      <c r="QFD44" s="99"/>
      <c r="QFE44" s="99"/>
      <c r="QFF44" s="99"/>
      <c r="QFG44" s="99"/>
      <c r="QFH44" s="99"/>
      <c r="QFI44" s="99"/>
      <c r="QFJ44" s="99"/>
      <c r="QFK44" s="99"/>
      <c r="QFL44" s="99"/>
      <c r="QFM44" s="99"/>
      <c r="QFN44" s="99"/>
      <c r="QFO44" s="99"/>
      <c r="QFP44" s="99"/>
      <c r="QFQ44" s="99"/>
      <c r="QFR44" s="99"/>
      <c r="QFS44" s="99"/>
      <c r="QFT44" s="99"/>
      <c r="QFU44" s="99"/>
      <c r="QFV44" s="99"/>
      <c r="QFW44" s="99"/>
      <c r="QFX44" s="99"/>
      <c r="QFY44" s="99"/>
      <c r="QFZ44" s="99"/>
      <c r="QGA44" s="99"/>
      <c r="QGB44" s="99"/>
      <c r="QGC44" s="99"/>
      <c r="QGD44" s="99"/>
      <c r="QGE44" s="99"/>
      <c r="QGF44" s="99"/>
      <c r="QGG44" s="99"/>
      <c r="QGH44" s="99"/>
      <c r="QGI44" s="99"/>
      <c r="QGJ44" s="99"/>
      <c r="QGK44" s="99"/>
      <c r="QGL44" s="99"/>
      <c r="QGM44" s="99"/>
      <c r="QGN44" s="99"/>
      <c r="QGO44" s="99"/>
      <c r="QGP44" s="99"/>
      <c r="QGQ44" s="99"/>
      <c r="QGR44" s="99"/>
      <c r="QGS44" s="99"/>
      <c r="QGT44" s="99"/>
      <c r="QGU44" s="99"/>
      <c r="QGV44" s="99"/>
      <c r="QGW44" s="99"/>
      <c r="QGX44" s="99"/>
      <c r="QGY44" s="99"/>
      <c r="QGZ44" s="99"/>
      <c r="QHA44" s="99"/>
      <c r="QHB44" s="99"/>
      <c r="QHC44" s="99"/>
      <c r="QHD44" s="99"/>
      <c r="QHE44" s="99"/>
      <c r="QHF44" s="99"/>
      <c r="QHG44" s="99"/>
      <c r="QHH44" s="99"/>
      <c r="QHI44" s="99"/>
      <c r="QHJ44" s="99"/>
      <c r="QHK44" s="99"/>
      <c r="QHL44" s="99"/>
      <c r="QHM44" s="99"/>
      <c r="QHN44" s="99"/>
      <c r="QHO44" s="99"/>
      <c r="QHP44" s="99"/>
      <c r="QHQ44" s="99"/>
      <c r="QHR44" s="99"/>
      <c r="QHS44" s="99"/>
      <c r="QHT44" s="99"/>
      <c r="QHU44" s="99"/>
      <c r="QHV44" s="99"/>
      <c r="QHW44" s="99"/>
      <c r="QHX44" s="99"/>
      <c r="QHY44" s="99"/>
      <c r="QHZ44" s="99"/>
      <c r="QIA44" s="99"/>
      <c r="QIB44" s="99"/>
      <c r="QIC44" s="99"/>
      <c r="QID44" s="99"/>
      <c r="QIE44" s="99"/>
      <c r="QIF44" s="99"/>
      <c r="QIG44" s="99"/>
      <c r="QIH44" s="99"/>
      <c r="QII44" s="99"/>
      <c r="QIJ44" s="99"/>
      <c r="QIK44" s="99"/>
      <c r="QIL44" s="99"/>
      <c r="QIM44" s="99"/>
      <c r="QIN44" s="99"/>
      <c r="QIO44" s="99"/>
      <c r="QIP44" s="99"/>
      <c r="QIQ44" s="99"/>
      <c r="QIR44" s="99"/>
      <c r="QIS44" s="99"/>
      <c r="QIT44" s="99"/>
      <c r="QIU44" s="99"/>
      <c r="QIV44" s="99"/>
      <c r="QIW44" s="99"/>
      <c r="QIX44" s="99"/>
      <c r="QIY44" s="99"/>
      <c r="QIZ44" s="99"/>
      <c r="QJA44" s="99"/>
      <c r="QJB44" s="99"/>
      <c r="QJC44" s="99"/>
      <c r="QJD44" s="99"/>
      <c r="QJE44" s="99"/>
      <c r="QJF44" s="99"/>
      <c r="QJG44" s="99"/>
      <c r="QJH44" s="99"/>
      <c r="QJI44" s="99"/>
      <c r="QJJ44" s="99"/>
      <c r="QJK44" s="99"/>
      <c r="QJL44" s="99"/>
      <c r="QJM44" s="99"/>
      <c r="QJN44" s="99"/>
      <c r="QJO44" s="99"/>
      <c r="QJP44" s="99"/>
      <c r="QJQ44" s="99"/>
      <c r="QJR44" s="99"/>
      <c r="QJS44" s="99"/>
      <c r="QJT44" s="99"/>
      <c r="QJU44" s="99"/>
      <c r="QJV44" s="99"/>
      <c r="QJW44" s="99"/>
      <c r="QJX44" s="99"/>
      <c r="QJY44" s="99"/>
      <c r="QJZ44" s="99"/>
      <c r="QKA44" s="99"/>
      <c r="QKB44" s="99"/>
      <c r="QKC44" s="99"/>
      <c r="QKD44" s="99"/>
      <c r="QKE44" s="99"/>
      <c r="QKF44" s="99"/>
      <c r="QKG44" s="99"/>
      <c r="QKH44" s="99"/>
      <c r="QKI44" s="99"/>
      <c r="QKJ44" s="99"/>
      <c r="QKK44" s="99"/>
      <c r="QKL44" s="99"/>
      <c r="QKM44" s="99"/>
      <c r="QKN44" s="99"/>
      <c r="QKO44" s="99"/>
      <c r="QKP44" s="99"/>
      <c r="QKQ44" s="99"/>
      <c r="QKR44" s="99"/>
      <c r="QKS44" s="99"/>
      <c r="QKT44" s="99"/>
      <c r="QKU44" s="99"/>
      <c r="QKV44" s="99"/>
      <c r="QKW44" s="99"/>
      <c r="QKX44" s="99"/>
      <c r="QKY44" s="99"/>
      <c r="QKZ44" s="99"/>
      <c r="QLA44" s="99"/>
      <c r="QLB44" s="99"/>
      <c r="QLC44" s="99"/>
      <c r="QLD44" s="99"/>
      <c r="QLE44" s="99"/>
      <c r="QLF44" s="99"/>
      <c r="QLG44" s="99"/>
      <c r="QLH44" s="99"/>
      <c r="QLI44" s="99"/>
      <c r="QLJ44" s="99"/>
      <c r="QLK44" s="99"/>
      <c r="QLL44" s="99"/>
      <c r="QLM44" s="99"/>
      <c r="QLN44" s="99"/>
      <c r="QLO44" s="99"/>
      <c r="QLP44" s="99"/>
      <c r="QLQ44" s="99"/>
      <c r="QLR44" s="99"/>
      <c r="QLS44" s="99"/>
      <c r="QLT44" s="99"/>
      <c r="QLU44" s="99"/>
      <c r="QLV44" s="99"/>
      <c r="QLW44" s="99"/>
      <c r="QLX44" s="99"/>
      <c r="QLY44" s="99"/>
      <c r="QLZ44" s="99"/>
      <c r="QMA44" s="99"/>
      <c r="QMB44" s="99"/>
      <c r="QMC44" s="99"/>
      <c r="QMD44" s="99"/>
      <c r="QME44" s="99"/>
      <c r="QMF44" s="99"/>
      <c r="QMG44" s="99"/>
      <c r="QMH44" s="99"/>
      <c r="QMI44" s="99"/>
      <c r="QMJ44" s="99"/>
      <c r="QMK44" s="99"/>
      <c r="QML44" s="99"/>
      <c r="QMM44" s="99"/>
      <c r="QMN44" s="99"/>
      <c r="QMO44" s="99"/>
      <c r="QMP44" s="99"/>
      <c r="QMQ44" s="99"/>
      <c r="QMR44" s="99"/>
      <c r="QMS44" s="99"/>
      <c r="QMT44" s="99"/>
      <c r="QMU44" s="99"/>
      <c r="QMV44" s="99"/>
      <c r="QMW44" s="99"/>
      <c r="QMX44" s="99"/>
      <c r="QMY44" s="99"/>
      <c r="QMZ44" s="99"/>
      <c r="QNA44" s="99"/>
      <c r="QNB44" s="99"/>
      <c r="QNC44" s="99"/>
      <c r="QND44" s="99"/>
      <c r="QNE44" s="99"/>
      <c r="QNF44" s="99"/>
      <c r="QNG44" s="99"/>
      <c r="QNH44" s="99"/>
      <c r="QNI44" s="99"/>
      <c r="QNJ44" s="99"/>
      <c r="QNK44" s="99"/>
      <c r="QNL44" s="99"/>
      <c r="QNM44" s="99"/>
      <c r="QNN44" s="99"/>
      <c r="QNO44" s="99"/>
      <c r="QNP44" s="99"/>
      <c r="QNQ44" s="99"/>
      <c r="QNR44" s="99"/>
      <c r="QNS44" s="99"/>
      <c r="QNT44" s="99"/>
      <c r="QNU44" s="99"/>
      <c r="QNV44" s="99"/>
      <c r="QNW44" s="99"/>
      <c r="QNX44" s="99"/>
      <c r="QNY44" s="99"/>
      <c r="QNZ44" s="99"/>
      <c r="QOA44" s="99"/>
      <c r="QOB44" s="99"/>
      <c r="QOC44" s="99"/>
      <c r="QOD44" s="99"/>
      <c r="QOE44" s="99"/>
      <c r="QOF44" s="99"/>
      <c r="QOG44" s="99"/>
      <c r="QOH44" s="99"/>
      <c r="QOI44" s="99"/>
      <c r="QOJ44" s="99"/>
      <c r="QOK44" s="99"/>
      <c r="QOL44" s="99"/>
      <c r="QOM44" s="99"/>
      <c r="QON44" s="99"/>
      <c r="QOO44" s="99"/>
      <c r="QOP44" s="99"/>
      <c r="QOQ44" s="99"/>
      <c r="QOR44" s="99"/>
      <c r="QOS44" s="99"/>
      <c r="QOT44" s="99"/>
      <c r="QOU44" s="99"/>
      <c r="QOV44" s="99"/>
      <c r="QOW44" s="99"/>
      <c r="QOX44" s="99"/>
      <c r="QOY44" s="99"/>
      <c r="QOZ44" s="99"/>
      <c r="QPA44" s="99"/>
      <c r="QPB44" s="99"/>
      <c r="QPC44" s="99"/>
      <c r="QPD44" s="99"/>
      <c r="QPE44" s="99"/>
      <c r="QPF44" s="99"/>
      <c r="QPG44" s="99"/>
      <c r="QPH44" s="99"/>
      <c r="QPI44" s="99"/>
      <c r="QPJ44" s="99"/>
      <c r="QPK44" s="99"/>
      <c r="QPL44" s="99"/>
      <c r="QPM44" s="99"/>
      <c r="QPN44" s="99"/>
      <c r="QPO44" s="99"/>
      <c r="QPP44" s="99"/>
      <c r="QPQ44" s="99"/>
      <c r="QPR44" s="99"/>
      <c r="QPS44" s="99"/>
      <c r="QPT44" s="99"/>
      <c r="QPU44" s="99"/>
      <c r="QPV44" s="99"/>
      <c r="QPW44" s="99"/>
      <c r="QPX44" s="99"/>
      <c r="QPY44" s="99"/>
      <c r="QPZ44" s="99"/>
      <c r="QQA44" s="99"/>
      <c r="QQB44" s="99"/>
      <c r="QQC44" s="99"/>
      <c r="QQD44" s="99"/>
      <c r="QQE44" s="99"/>
      <c r="QQF44" s="99"/>
      <c r="QQG44" s="99"/>
      <c r="QQH44" s="99"/>
      <c r="QQI44" s="99"/>
      <c r="QQJ44" s="99"/>
      <c r="QQK44" s="99"/>
      <c r="QQL44" s="99"/>
      <c r="QQM44" s="99"/>
      <c r="QQN44" s="99"/>
      <c r="QQO44" s="99"/>
      <c r="QQP44" s="99"/>
      <c r="QQQ44" s="99"/>
      <c r="QQR44" s="99"/>
      <c r="QQS44" s="99"/>
      <c r="QQT44" s="99"/>
      <c r="QQU44" s="99"/>
      <c r="QQV44" s="99"/>
      <c r="QQW44" s="99"/>
      <c r="QQX44" s="99"/>
      <c r="QQY44" s="99"/>
      <c r="QQZ44" s="99"/>
      <c r="QRA44" s="99"/>
      <c r="QRB44" s="99"/>
      <c r="QRC44" s="99"/>
      <c r="QRD44" s="99"/>
      <c r="QRE44" s="99"/>
      <c r="QRF44" s="99"/>
      <c r="QRG44" s="99"/>
      <c r="QRH44" s="99"/>
      <c r="QRI44" s="99"/>
      <c r="QRJ44" s="99"/>
      <c r="QRK44" s="99"/>
      <c r="QRL44" s="99"/>
      <c r="QRM44" s="99"/>
      <c r="QRN44" s="99"/>
      <c r="QRO44" s="99"/>
      <c r="QRP44" s="99"/>
      <c r="QRQ44" s="99"/>
      <c r="QRR44" s="99"/>
      <c r="QRS44" s="99"/>
      <c r="QRT44" s="99"/>
      <c r="QRU44" s="99"/>
      <c r="QRV44" s="99"/>
      <c r="QRW44" s="99"/>
      <c r="QRX44" s="99"/>
      <c r="QRY44" s="99"/>
      <c r="QRZ44" s="99"/>
      <c r="QSA44" s="99"/>
      <c r="QSB44" s="99"/>
      <c r="QSC44" s="99"/>
      <c r="QSD44" s="99"/>
      <c r="QSE44" s="99"/>
      <c r="QSF44" s="99"/>
      <c r="QSG44" s="99"/>
      <c r="QSH44" s="99"/>
      <c r="QSI44" s="99"/>
      <c r="QSJ44" s="99"/>
      <c r="QSK44" s="99"/>
      <c r="QSL44" s="99"/>
      <c r="QSM44" s="99"/>
      <c r="QSN44" s="99"/>
      <c r="QSO44" s="99"/>
      <c r="QSP44" s="99"/>
      <c r="QSQ44" s="99"/>
      <c r="QSR44" s="99"/>
      <c r="QSS44" s="99"/>
      <c r="QST44" s="99"/>
      <c r="QSU44" s="99"/>
      <c r="QSV44" s="99"/>
      <c r="QSW44" s="99"/>
      <c r="QSX44" s="99"/>
      <c r="QSY44" s="99"/>
      <c r="QSZ44" s="99"/>
      <c r="QTA44" s="99"/>
      <c r="QTB44" s="99"/>
      <c r="QTC44" s="99"/>
      <c r="QTD44" s="99"/>
      <c r="QTE44" s="99"/>
      <c r="QTF44" s="99"/>
      <c r="QTG44" s="99"/>
      <c r="QTH44" s="99"/>
      <c r="QTI44" s="99"/>
      <c r="QTJ44" s="99"/>
      <c r="QTK44" s="99"/>
      <c r="QTL44" s="99"/>
      <c r="QTM44" s="99"/>
      <c r="QTN44" s="99"/>
      <c r="QTO44" s="99"/>
      <c r="QTP44" s="99"/>
      <c r="QTQ44" s="99"/>
      <c r="QTR44" s="99"/>
      <c r="QTS44" s="99"/>
      <c r="QTT44" s="99"/>
      <c r="QTU44" s="99"/>
      <c r="QTV44" s="99"/>
      <c r="QTW44" s="99"/>
      <c r="QTX44" s="99"/>
      <c r="QTY44" s="99"/>
      <c r="QTZ44" s="99"/>
      <c r="QUA44" s="99"/>
      <c r="QUB44" s="99"/>
      <c r="QUC44" s="99"/>
      <c r="QUD44" s="99"/>
      <c r="QUE44" s="99"/>
      <c r="QUF44" s="99"/>
      <c r="QUG44" s="99"/>
      <c r="QUH44" s="99"/>
      <c r="QUI44" s="99"/>
      <c r="QUJ44" s="99"/>
      <c r="QUK44" s="99"/>
      <c r="QUL44" s="99"/>
      <c r="QUM44" s="99"/>
      <c r="QUN44" s="99"/>
      <c r="QUO44" s="99"/>
      <c r="QUP44" s="99"/>
      <c r="QUQ44" s="99"/>
      <c r="QUR44" s="99"/>
      <c r="QUS44" s="99"/>
      <c r="QUT44" s="99"/>
      <c r="QUU44" s="99"/>
      <c r="QUV44" s="99"/>
      <c r="QUW44" s="99"/>
      <c r="QUX44" s="99"/>
      <c r="QUY44" s="99"/>
      <c r="QUZ44" s="99"/>
      <c r="QVA44" s="99"/>
      <c r="QVB44" s="99"/>
      <c r="QVC44" s="99"/>
      <c r="QVD44" s="99"/>
      <c r="QVE44" s="99"/>
      <c r="QVF44" s="99"/>
      <c r="QVG44" s="99"/>
      <c r="QVH44" s="99"/>
      <c r="QVI44" s="99"/>
      <c r="QVJ44" s="99"/>
      <c r="QVK44" s="99"/>
      <c r="QVL44" s="99"/>
      <c r="QVM44" s="99"/>
      <c r="QVN44" s="99"/>
      <c r="QVO44" s="99"/>
      <c r="QVP44" s="99"/>
      <c r="QVQ44" s="99"/>
      <c r="QVR44" s="99"/>
      <c r="QVS44" s="99"/>
      <c r="QVT44" s="99"/>
      <c r="QVU44" s="99"/>
      <c r="QVV44" s="99"/>
      <c r="QVW44" s="99"/>
      <c r="QVX44" s="99"/>
      <c r="QVY44" s="99"/>
      <c r="QVZ44" s="99"/>
      <c r="QWA44" s="99"/>
      <c r="QWB44" s="99"/>
      <c r="QWC44" s="99"/>
      <c r="QWD44" s="99"/>
      <c r="QWE44" s="99"/>
      <c r="QWF44" s="99"/>
      <c r="QWG44" s="99"/>
      <c r="QWH44" s="99"/>
      <c r="QWI44" s="99"/>
      <c r="QWJ44" s="99"/>
      <c r="QWK44" s="99"/>
      <c r="QWL44" s="99"/>
      <c r="QWM44" s="99"/>
      <c r="QWN44" s="99"/>
      <c r="QWO44" s="99"/>
      <c r="QWP44" s="99"/>
      <c r="QWQ44" s="99"/>
      <c r="QWR44" s="99"/>
      <c r="QWS44" s="99"/>
      <c r="QWT44" s="99"/>
      <c r="QWU44" s="99"/>
      <c r="QWV44" s="99"/>
      <c r="QWW44" s="99"/>
      <c r="QWX44" s="99"/>
      <c r="QWY44" s="99"/>
      <c r="QWZ44" s="99"/>
      <c r="QXA44" s="99"/>
      <c r="QXB44" s="99"/>
      <c r="QXC44" s="99"/>
      <c r="QXD44" s="99"/>
      <c r="QXE44" s="99"/>
      <c r="QXF44" s="99"/>
      <c r="QXG44" s="99"/>
      <c r="QXH44" s="99"/>
      <c r="QXI44" s="99"/>
      <c r="QXJ44" s="99"/>
      <c r="QXK44" s="99"/>
      <c r="QXL44" s="99"/>
      <c r="QXM44" s="99"/>
      <c r="QXN44" s="99"/>
      <c r="QXO44" s="99"/>
      <c r="QXP44" s="99"/>
      <c r="QXQ44" s="99"/>
      <c r="QXR44" s="99"/>
      <c r="QXS44" s="99"/>
      <c r="QXT44" s="99"/>
      <c r="QXU44" s="99"/>
      <c r="QXV44" s="99"/>
      <c r="QXW44" s="99"/>
      <c r="QXX44" s="99"/>
      <c r="QXY44" s="99"/>
      <c r="QXZ44" s="99"/>
      <c r="QYA44" s="99"/>
      <c r="QYB44" s="99"/>
      <c r="QYC44" s="99"/>
      <c r="QYD44" s="99"/>
      <c r="QYE44" s="99"/>
      <c r="QYF44" s="99"/>
      <c r="QYG44" s="99"/>
      <c r="QYH44" s="99"/>
      <c r="QYI44" s="99"/>
      <c r="QYJ44" s="99"/>
      <c r="QYK44" s="99"/>
      <c r="QYL44" s="99"/>
      <c r="QYM44" s="99"/>
      <c r="QYN44" s="99"/>
      <c r="QYO44" s="99"/>
      <c r="QYP44" s="99"/>
      <c r="QYQ44" s="99"/>
      <c r="QYR44" s="99"/>
      <c r="QYS44" s="99"/>
      <c r="QYT44" s="99"/>
      <c r="QYU44" s="99"/>
      <c r="QYV44" s="99"/>
      <c r="QYW44" s="99"/>
      <c r="QYX44" s="99"/>
      <c r="QYY44" s="99"/>
      <c r="QYZ44" s="99"/>
      <c r="QZA44" s="99"/>
      <c r="QZB44" s="99"/>
      <c r="QZC44" s="99"/>
      <c r="QZD44" s="99"/>
      <c r="QZE44" s="99"/>
      <c r="QZF44" s="99"/>
      <c r="QZG44" s="99"/>
      <c r="QZH44" s="99"/>
      <c r="QZI44" s="99"/>
      <c r="QZJ44" s="99"/>
      <c r="QZK44" s="99"/>
      <c r="QZL44" s="99"/>
      <c r="QZM44" s="99"/>
      <c r="QZN44" s="99"/>
      <c r="QZO44" s="99"/>
      <c r="QZP44" s="99"/>
      <c r="QZQ44" s="99"/>
      <c r="QZR44" s="99"/>
      <c r="QZS44" s="99"/>
      <c r="QZT44" s="99"/>
      <c r="QZU44" s="99"/>
      <c r="QZV44" s="99"/>
      <c r="QZW44" s="99"/>
      <c r="QZX44" s="99"/>
      <c r="QZY44" s="99"/>
      <c r="QZZ44" s="99"/>
      <c r="RAA44" s="99"/>
      <c r="RAB44" s="99"/>
      <c r="RAC44" s="99"/>
      <c r="RAD44" s="99"/>
      <c r="RAE44" s="99"/>
      <c r="RAF44" s="99"/>
      <c r="RAG44" s="99"/>
      <c r="RAH44" s="99"/>
      <c r="RAI44" s="99"/>
      <c r="RAJ44" s="99"/>
      <c r="RAK44" s="99"/>
      <c r="RAL44" s="99"/>
      <c r="RAM44" s="99"/>
      <c r="RAN44" s="99"/>
      <c r="RAO44" s="99"/>
      <c r="RAP44" s="99"/>
      <c r="RAQ44" s="99"/>
      <c r="RAR44" s="99"/>
      <c r="RAS44" s="99"/>
      <c r="RAT44" s="99"/>
      <c r="RAU44" s="99"/>
      <c r="RAV44" s="99"/>
      <c r="RAW44" s="99"/>
      <c r="RAX44" s="99"/>
      <c r="RAY44" s="99"/>
      <c r="RAZ44" s="99"/>
      <c r="RBA44" s="99"/>
      <c r="RBB44" s="99"/>
      <c r="RBC44" s="99"/>
      <c r="RBD44" s="99"/>
      <c r="RBE44" s="99"/>
      <c r="RBF44" s="99"/>
      <c r="RBG44" s="99"/>
      <c r="RBH44" s="99"/>
      <c r="RBI44" s="99"/>
      <c r="RBJ44" s="99"/>
      <c r="RBK44" s="99"/>
      <c r="RBL44" s="99"/>
      <c r="RBM44" s="99"/>
      <c r="RBN44" s="99"/>
      <c r="RBO44" s="99"/>
      <c r="RBP44" s="99"/>
      <c r="RBQ44" s="99"/>
      <c r="RBR44" s="99"/>
      <c r="RBS44" s="99"/>
      <c r="RBT44" s="99"/>
      <c r="RBU44" s="99"/>
      <c r="RBV44" s="99"/>
      <c r="RBW44" s="99"/>
      <c r="RBX44" s="99"/>
      <c r="RBY44" s="99"/>
      <c r="RBZ44" s="99"/>
      <c r="RCA44" s="99"/>
      <c r="RCB44" s="99"/>
      <c r="RCC44" s="99"/>
      <c r="RCD44" s="99"/>
      <c r="RCE44" s="99"/>
      <c r="RCF44" s="99"/>
      <c r="RCG44" s="99"/>
      <c r="RCH44" s="99"/>
      <c r="RCI44" s="99"/>
      <c r="RCJ44" s="99"/>
      <c r="RCK44" s="99"/>
      <c r="RCL44" s="99"/>
      <c r="RCM44" s="99"/>
      <c r="RCN44" s="99"/>
      <c r="RCO44" s="99"/>
      <c r="RCP44" s="99"/>
      <c r="RCQ44" s="99"/>
      <c r="RCR44" s="99"/>
      <c r="RCS44" s="99"/>
      <c r="RCT44" s="99"/>
      <c r="RCU44" s="99"/>
      <c r="RCV44" s="99"/>
      <c r="RCW44" s="99"/>
      <c r="RCX44" s="99"/>
      <c r="RCY44" s="99"/>
      <c r="RCZ44" s="99"/>
      <c r="RDA44" s="99"/>
      <c r="RDB44" s="99"/>
      <c r="RDC44" s="99"/>
      <c r="RDD44" s="99"/>
      <c r="RDE44" s="99"/>
      <c r="RDF44" s="99"/>
      <c r="RDG44" s="99"/>
      <c r="RDH44" s="99"/>
      <c r="RDI44" s="99"/>
      <c r="RDJ44" s="99"/>
      <c r="RDK44" s="99"/>
      <c r="RDL44" s="99"/>
      <c r="RDM44" s="99"/>
      <c r="RDN44" s="99"/>
      <c r="RDO44" s="99"/>
      <c r="RDP44" s="99"/>
      <c r="RDQ44" s="99"/>
      <c r="RDR44" s="99"/>
      <c r="RDS44" s="99"/>
      <c r="RDT44" s="99"/>
      <c r="RDU44" s="99"/>
      <c r="RDV44" s="99"/>
      <c r="RDW44" s="99"/>
      <c r="RDX44" s="99"/>
      <c r="RDY44" s="99"/>
      <c r="RDZ44" s="99"/>
      <c r="REA44" s="99"/>
      <c r="REB44" s="99"/>
      <c r="REC44" s="99"/>
      <c r="RED44" s="99"/>
      <c r="REE44" s="99"/>
      <c r="REF44" s="99"/>
      <c r="REG44" s="99"/>
      <c r="REH44" s="99"/>
      <c r="REI44" s="99"/>
      <c r="REJ44" s="99"/>
      <c r="REK44" s="99"/>
      <c r="REL44" s="99"/>
      <c r="REM44" s="99"/>
      <c r="REN44" s="99"/>
      <c r="REO44" s="99"/>
      <c r="REP44" s="99"/>
      <c r="REQ44" s="99"/>
      <c r="RER44" s="99"/>
      <c r="RES44" s="99"/>
      <c r="RET44" s="99"/>
      <c r="REU44" s="99"/>
      <c r="REV44" s="99"/>
      <c r="REW44" s="99"/>
      <c r="REX44" s="99"/>
      <c r="REY44" s="99"/>
      <c r="REZ44" s="99"/>
      <c r="RFA44" s="99"/>
      <c r="RFB44" s="99"/>
      <c r="RFC44" s="99"/>
      <c r="RFD44" s="99"/>
      <c r="RFE44" s="99"/>
      <c r="RFF44" s="99"/>
      <c r="RFG44" s="99"/>
      <c r="RFH44" s="99"/>
      <c r="RFI44" s="99"/>
      <c r="RFJ44" s="99"/>
      <c r="RFK44" s="99"/>
      <c r="RFL44" s="99"/>
      <c r="RFM44" s="99"/>
      <c r="RFN44" s="99"/>
      <c r="RFO44" s="99"/>
      <c r="RFP44" s="99"/>
      <c r="RFQ44" s="99"/>
      <c r="RFR44" s="99"/>
      <c r="RFS44" s="99"/>
      <c r="RFT44" s="99"/>
      <c r="RFU44" s="99"/>
      <c r="RFV44" s="99"/>
      <c r="RFW44" s="99"/>
      <c r="RFX44" s="99"/>
      <c r="RFY44" s="99"/>
      <c r="RFZ44" s="99"/>
      <c r="RGA44" s="99"/>
      <c r="RGB44" s="99"/>
      <c r="RGC44" s="99"/>
      <c r="RGD44" s="99"/>
      <c r="RGE44" s="99"/>
      <c r="RGF44" s="99"/>
      <c r="RGG44" s="99"/>
      <c r="RGH44" s="99"/>
      <c r="RGI44" s="99"/>
      <c r="RGJ44" s="99"/>
      <c r="RGK44" s="99"/>
      <c r="RGL44" s="99"/>
      <c r="RGM44" s="99"/>
      <c r="RGN44" s="99"/>
      <c r="RGO44" s="99"/>
      <c r="RGP44" s="99"/>
      <c r="RGQ44" s="99"/>
      <c r="RGR44" s="99"/>
      <c r="RGS44" s="99"/>
      <c r="RGT44" s="99"/>
      <c r="RGU44" s="99"/>
      <c r="RGV44" s="99"/>
      <c r="RGW44" s="99"/>
      <c r="RGX44" s="99"/>
      <c r="RGY44" s="99"/>
      <c r="RGZ44" s="99"/>
      <c r="RHA44" s="99"/>
      <c r="RHB44" s="99"/>
      <c r="RHC44" s="99"/>
      <c r="RHD44" s="99"/>
      <c r="RHE44" s="99"/>
      <c r="RHF44" s="99"/>
      <c r="RHG44" s="99"/>
      <c r="RHH44" s="99"/>
      <c r="RHI44" s="99"/>
      <c r="RHJ44" s="99"/>
      <c r="RHK44" s="99"/>
      <c r="RHL44" s="99"/>
      <c r="RHM44" s="99"/>
      <c r="RHN44" s="99"/>
      <c r="RHO44" s="99"/>
      <c r="RHP44" s="99"/>
      <c r="RHQ44" s="99"/>
      <c r="RHR44" s="99"/>
      <c r="RHS44" s="99"/>
      <c r="RHT44" s="99"/>
      <c r="RHU44" s="99"/>
      <c r="RHV44" s="99"/>
      <c r="RHW44" s="99"/>
      <c r="RHX44" s="99"/>
      <c r="RHY44" s="99"/>
      <c r="RHZ44" s="99"/>
      <c r="RIA44" s="99"/>
      <c r="RIB44" s="99"/>
      <c r="RIC44" s="99"/>
      <c r="RID44" s="99"/>
      <c r="RIE44" s="99"/>
      <c r="RIF44" s="99"/>
      <c r="RIG44" s="99"/>
      <c r="RIH44" s="99"/>
      <c r="RII44" s="99"/>
      <c r="RIJ44" s="99"/>
      <c r="RIK44" s="99"/>
      <c r="RIL44" s="99"/>
      <c r="RIM44" s="99"/>
      <c r="RIN44" s="99"/>
      <c r="RIO44" s="99"/>
      <c r="RIP44" s="99"/>
      <c r="RIQ44" s="99"/>
      <c r="RIR44" s="99"/>
      <c r="RIS44" s="99"/>
      <c r="RIT44" s="99"/>
      <c r="RIU44" s="99"/>
      <c r="RIV44" s="99"/>
      <c r="RIW44" s="99"/>
      <c r="RIX44" s="99"/>
      <c r="RIY44" s="99"/>
      <c r="RIZ44" s="99"/>
      <c r="RJA44" s="99"/>
      <c r="RJB44" s="99"/>
      <c r="RJC44" s="99"/>
      <c r="RJD44" s="99"/>
      <c r="RJE44" s="99"/>
      <c r="RJF44" s="99"/>
      <c r="RJG44" s="99"/>
      <c r="RJH44" s="99"/>
      <c r="RJI44" s="99"/>
      <c r="RJJ44" s="99"/>
      <c r="RJK44" s="99"/>
      <c r="RJL44" s="99"/>
      <c r="RJM44" s="99"/>
      <c r="RJN44" s="99"/>
      <c r="RJO44" s="99"/>
      <c r="RJP44" s="99"/>
      <c r="RJQ44" s="99"/>
      <c r="RJR44" s="99"/>
      <c r="RJS44" s="99"/>
      <c r="RJT44" s="99"/>
      <c r="RJU44" s="99"/>
      <c r="RJV44" s="99"/>
      <c r="RJW44" s="99"/>
      <c r="RJX44" s="99"/>
      <c r="RJY44" s="99"/>
      <c r="RJZ44" s="99"/>
      <c r="RKA44" s="99"/>
      <c r="RKB44" s="99"/>
      <c r="RKC44" s="99"/>
      <c r="RKD44" s="99"/>
      <c r="RKE44" s="99"/>
      <c r="RKF44" s="99"/>
      <c r="RKG44" s="99"/>
      <c r="RKH44" s="99"/>
      <c r="RKI44" s="99"/>
      <c r="RKJ44" s="99"/>
      <c r="RKK44" s="99"/>
      <c r="RKL44" s="99"/>
      <c r="RKM44" s="99"/>
      <c r="RKN44" s="99"/>
      <c r="RKO44" s="99"/>
      <c r="RKP44" s="99"/>
      <c r="RKQ44" s="99"/>
      <c r="RKR44" s="99"/>
      <c r="RKS44" s="99"/>
      <c r="RKT44" s="99"/>
      <c r="RKU44" s="99"/>
      <c r="RKV44" s="99"/>
      <c r="RKW44" s="99"/>
      <c r="RKX44" s="99"/>
      <c r="RKY44" s="99"/>
      <c r="RKZ44" s="99"/>
      <c r="RLA44" s="99"/>
      <c r="RLB44" s="99"/>
      <c r="RLC44" s="99"/>
      <c r="RLD44" s="99"/>
      <c r="RLE44" s="99"/>
      <c r="RLF44" s="99"/>
      <c r="RLG44" s="99"/>
      <c r="RLH44" s="99"/>
      <c r="RLI44" s="99"/>
      <c r="RLJ44" s="99"/>
      <c r="RLK44" s="99"/>
      <c r="RLL44" s="99"/>
      <c r="RLM44" s="99"/>
      <c r="RLN44" s="99"/>
      <c r="RLO44" s="99"/>
      <c r="RLP44" s="99"/>
      <c r="RLQ44" s="99"/>
      <c r="RLR44" s="99"/>
      <c r="RLS44" s="99"/>
      <c r="RLT44" s="99"/>
      <c r="RLU44" s="99"/>
      <c r="RLV44" s="99"/>
      <c r="RLW44" s="99"/>
      <c r="RLX44" s="99"/>
      <c r="RLY44" s="99"/>
      <c r="RLZ44" s="99"/>
      <c r="RMA44" s="99"/>
      <c r="RMB44" s="99"/>
      <c r="RMC44" s="99"/>
      <c r="RMD44" s="99"/>
      <c r="RME44" s="99"/>
      <c r="RMF44" s="99"/>
      <c r="RMG44" s="99"/>
      <c r="RMH44" s="99"/>
      <c r="RMI44" s="99"/>
      <c r="RMJ44" s="99"/>
      <c r="RMK44" s="99"/>
      <c r="RML44" s="99"/>
      <c r="RMM44" s="99"/>
      <c r="RMN44" s="99"/>
      <c r="RMO44" s="99"/>
      <c r="RMP44" s="99"/>
      <c r="RMQ44" s="99"/>
      <c r="RMR44" s="99"/>
      <c r="RMS44" s="99"/>
      <c r="RMT44" s="99"/>
      <c r="RMU44" s="99"/>
      <c r="RMV44" s="99"/>
      <c r="RMW44" s="99"/>
      <c r="RMX44" s="99"/>
      <c r="RMY44" s="99"/>
      <c r="RMZ44" s="99"/>
      <c r="RNA44" s="99"/>
      <c r="RNB44" s="99"/>
      <c r="RNC44" s="99"/>
      <c r="RND44" s="99"/>
      <c r="RNE44" s="99"/>
      <c r="RNF44" s="99"/>
      <c r="RNG44" s="99"/>
      <c r="RNH44" s="99"/>
      <c r="RNI44" s="99"/>
      <c r="RNJ44" s="99"/>
      <c r="RNK44" s="99"/>
      <c r="RNL44" s="99"/>
      <c r="RNM44" s="99"/>
      <c r="RNN44" s="99"/>
      <c r="RNO44" s="99"/>
      <c r="RNP44" s="99"/>
      <c r="RNQ44" s="99"/>
      <c r="RNR44" s="99"/>
      <c r="RNS44" s="99"/>
      <c r="RNT44" s="99"/>
      <c r="RNU44" s="99"/>
      <c r="RNV44" s="99"/>
      <c r="RNW44" s="99"/>
      <c r="RNX44" s="99"/>
      <c r="RNY44" s="99"/>
      <c r="RNZ44" s="99"/>
      <c r="ROA44" s="99"/>
      <c r="ROB44" s="99"/>
      <c r="ROC44" s="99"/>
      <c r="ROD44" s="99"/>
      <c r="ROE44" s="99"/>
      <c r="ROF44" s="99"/>
      <c r="ROG44" s="99"/>
      <c r="ROH44" s="99"/>
      <c r="ROI44" s="99"/>
      <c r="ROJ44" s="99"/>
      <c r="ROK44" s="99"/>
      <c r="ROL44" s="99"/>
      <c r="ROM44" s="99"/>
      <c r="RON44" s="99"/>
      <c r="ROO44" s="99"/>
      <c r="ROP44" s="99"/>
      <c r="ROQ44" s="99"/>
      <c r="ROR44" s="99"/>
      <c r="ROS44" s="99"/>
      <c r="ROT44" s="99"/>
      <c r="ROU44" s="99"/>
      <c r="ROV44" s="99"/>
      <c r="ROW44" s="99"/>
      <c r="ROX44" s="99"/>
      <c r="ROY44" s="99"/>
      <c r="ROZ44" s="99"/>
      <c r="RPA44" s="99"/>
      <c r="RPB44" s="99"/>
      <c r="RPC44" s="99"/>
      <c r="RPD44" s="99"/>
      <c r="RPE44" s="99"/>
      <c r="RPF44" s="99"/>
      <c r="RPG44" s="99"/>
      <c r="RPH44" s="99"/>
      <c r="RPI44" s="99"/>
      <c r="RPJ44" s="99"/>
      <c r="RPK44" s="99"/>
      <c r="RPL44" s="99"/>
      <c r="RPM44" s="99"/>
      <c r="RPN44" s="99"/>
      <c r="RPO44" s="99"/>
      <c r="RPP44" s="99"/>
      <c r="RPQ44" s="99"/>
      <c r="RPR44" s="99"/>
      <c r="RPS44" s="99"/>
      <c r="RPT44" s="99"/>
      <c r="RPU44" s="99"/>
      <c r="RPV44" s="99"/>
      <c r="RPW44" s="99"/>
      <c r="RPX44" s="99"/>
      <c r="RPY44" s="99"/>
      <c r="RPZ44" s="99"/>
      <c r="RQA44" s="99"/>
      <c r="RQB44" s="99"/>
      <c r="RQC44" s="99"/>
      <c r="RQD44" s="99"/>
      <c r="RQE44" s="99"/>
      <c r="RQF44" s="99"/>
      <c r="RQG44" s="99"/>
      <c r="RQH44" s="99"/>
      <c r="RQI44" s="99"/>
      <c r="RQJ44" s="99"/>
      <c r="RQK44" s="99"/>
      <c r="RQL44" s="99"/>
      <c r="RQM44" s="99"/>
      <c r="RQN44" s="99"/>
      <c r="RQO44" s="99"/>
      <c r="RQP44" s="99"/>
      <c r="RQQ44" s="99"/>
      <c r="RQR44" s="99"/>
      <c r="RQS44" s="99"/>
      <c r="RQT44" s="99"/>
      <c r="RQU44" s="99"/>
      <c r="RQV44" s="99"/>
      <c r="RQW44" s="99"/>
      <c r="RQX44" s="99"/>
      <c r="RQY44" s="99"/>
      <c r="RQZ44" s="99"/>
      <c r="RRA44" s="99"/>
      <c r="RRB44" s="99"/>
      <c r="RRC44" s="99"/>
      <c r="RRD44" s="99"/>
      <c r="RRE44" s="99"/>
      <c r="RRF44" s="99"/>
      <c r="RRG44" s="99"/>
      <c r="RRH44" s="99"/>
      <c r="RRI44" s="99"/>
      <c r="RRJ44" s="99"/>
      <c r="RRK44" s="99"/>
      <c r="RRL44" s="99"/>
      <c r="RRM44" s="99"/>
      <c r="RRN44" s="99"/>
      <c r="RRO44" s="99"/>
      <c r="RRP44" s="99"/>
      <c r="RRQ44" s="99"/>
      <c r="RRR44" s="99"/>
      <c r="RRS44" s="99"/>
      <c r="RRT44" s="99"/>
      <c r="RRU44" s="99"/>
      <c r="RRV44" s="99"/>
      <c r="RRW44" s="99"/>
      <c r="RRX44" s="99"/>
      <c r="RRY44" s="99"/>
      <c r="RRZ44" s="99"/>
      <c r="RSA44" s="99"/>
      <c r="RSB44" s="99"/>
      <c r="RSC44" s="99"/>
      <c r="RSD44" s="99"/>
      <c r="RSE44" s="99"/>
      <c r="RSF44" s="99"/>
      <c r="RSG44" s="99"/>
      <c r="RSH44" s="99"/>
      <c r="RSI44" s="99"/>
      <c r="RSJ44" s="99"/>
      <c r="RSK44" s="99"/>
      <c r="RSL44" s="99"/>
      <c r="RSM44" s="99"/>
      <c r="RSN44" s="99"/>
      <c r="RSO44" s="99"/>
      <c r="RSP44" s="99"/>
      <c r="RSQ44" s="99"/>
      <c r="RSR44" s="99"/>
      <c r="RSS44" s="99"/>
      <c r="RST44" s="99"/>
      <c r="RSU44" s="99"/>
      <c r="RSV44" s="99"/>
      <c r="RSW44" s="99"/>
      <c r="RSX44" s="99"/>
      <c r="RSY44" s="99"/>
      <c r="RSZ44" s="99"/>
      <c r="RTA44" s="99"/>
      <c r="RTB44" s="99"/>
      <c r="RTC44" s="99"/>
      <c r="RTD44" s="99"/>
      <c r="RTE44" s="99"/>
      <c r="RTF44" s="99"/>
      <c r="RTG44" s="99"/>
      <c r="RTH44" s="99"/>
      <c r="RTI44" s="99"/>
      <c r="RTJ44" s="99"/>
      <c r="RTK44" s="99"/>
      <c r="RTL44" s="99"/>
      <c r="RTM44" s="99"/>
      <c r="RTN44" s="99"/>
      <c r="RTO44" s="99"/>
      <c r="RTP44" s="99"/>
      <c r="RTQ44" s="99"/>
      <c r="RTR44" s="99"/>
      <c r="RTS44" s="99"/>
      <c r="RTT44" s="99"/>
      <c r="RTU44" s="99"/>
      <c r="RTV44" s="99"/>
      <c r="RTW44" s="99"/>
      <c r="RTX44" s="99"/>
      <c r="RTY44" s="99"/>
      <c r="RTZ44" s="99"/>
      <c r="RUA44" s="99"/>
      <c r="RUB44" s="99"/>
      <c r="RUC44" s="99"/>
      <c r="RUD44" s="99"/>
      <c r="RUE44" s="99"/>
      <c r="RUF44" s="99"/>
      <c r="RUG44" s="99"/>
      <c r="RUH44" s="99"/>
      <c r="RUI44" s="99"/>
      <c r="RUJ44" s="99"/>
      <c r="RUK44" s="99"/>
      <c r="RUL44" s="99"/>
      <c r="RUM44" s="99"/>
      <c r="RUN44" s="99"/>
      <c r="RUO44" s="99"/>
      <c r="RUP44" s="99"/>
      <c r="RUQ44" s="99"/>
      <c r="RUR44" s="99"/>
      <c r="RUS44" s="99"/>
      <c r="RUT44" s="99"/>
      <c r="RUU44" s="99"/>
      <c r="RUV44" s="99"/>
      <c r="RUW44" s="99"/>
      <c r="RUX44" s="99"/>
      <c r="RUY44" s="99"/>
      <c r="RUZ44" s="99"/>
      <c r="RVA44" s="99"/>
      <c r="RVB44" s="99"/>
      <c r="RVC44" s="99"/>
      <c r="RVD44" s="99"/>
      <c r="RVE44" s="99"/>
      <c r="RVF44" s="99"/>
      <c r="RVG44" s="99"/>
      <c r="RVH44" s="99"/>
      <c r="RVI44" s="99"/>
      <c r="RVJ44" s="99"/>
      <c r="RVK44" s="99"/>
      <c r="RVL44" s="99"/>
      <c r="RVM44" s="99"/>
      <c r="RVN44" s="99"/>
      <c r="RVO44" s="99"/>
      <c r="RVP44" s="99"/>
      <c r="RVQ44" s="99"/>
      <c r="RVR44" s="99"/>
      <c r="RVS44" s="99"/>
      <c r="RVT44" s="99"/>
      <c r="RVU44" s="99"/>
      <c r="RVV44" s="99"/>
      <c r="RVW44" s="99"/>
      <c r="RVX44" s="99"/>
      <c r="RVY44" s="99"/>
      <c r="RVZ44" s="99"/>
      <c r="RWA44" s="99"/>
      <c r="RWB44" s="99"/>
      <c r="RWC44" s="99"/>
      <c r="RWD44" s="99"/>
      <c r="RWE44" s="99"/>
      <c r="RWF44" s="99"/>
      <c r="RWG44" s="99"/>
      <c r="RWH44" s="99"/>
      <c r="RWI44" s="99"/>
      <c r="RWJ44" s="99"/>
      <c r="RWK44" s="99"/>
      <c r="RWL44" s="99"/>
      <c r="RWM44" s="99"/>
      <c r="RWN44" s="99"/>
      <c r="RWO44" s="99"/>
      <c r="RWP44" s="99"/>
      <c r="RWQ44" s="99"/>
      <c r="RWR44" s="99"/>
      <c r="RWS44" s="99"/>
      <c r="RWT44" s="99"/>
      <c r="RWU44" s="99"/>
      <c r="RWV44" s="99"/>
      <c r="RWW44" s="99"/>
      <c r="RWX44" s="99"/>
      <c r="RWY44" s="99"/>
      <c r="RWZ44" s="99"/>
      <c r="RXA44" s="99"/>
      <c r="RXB44" s="99"/>
      <c r="RXC44" s="99"/>
      <c r="RXD44" s="99"/>
      <c r="RXE44" s="99"/>
      <c r="RXF44" s="99"/>
      <c r="RXG44" s="99"/>
      <c r="RXH44" s="99"/>
      <c r="RXI44" s="99"/>
      <c r="RXJ44" s="99"/>
      <c r="RXK44" s="99"/>
      <c r="RXL44" s="99"/>
      <c r="RXM44" s="99"/>
      <c r="RXN44" s="99"/>
      <c r="RXO44" s="99"/>
      <c r="RXP44" s="99"/>
      <c r="RXQ44" s="99"/>
      <c r="RXR44" s="99"/>
      <c r="RXS44" s="99"/>
      <c r="RXT44" s="99"/>
      <c r="RXU44" s="99"/>
      <c r="RXV44" s="99"/>
      <c r="RXW44" s="99"/>
      <c r="RXX44" s="99"/>
      <c r="RXY44" s="99"/>
      <c r="RXZ44" s="99"/>
      <c r="RYA44" s="99"/>
      <c r="RYB44" s="99"/>
      <c r="RYC44" s="99"/>
      <c r="RYD44" s="99"/>
      <c r="RYE44" s="99"/>
      <c r="RYF44" s="99"/>
      <c r="RYG44" s="99"/>
      <c r="RYH44" s="99"/>
      <c r="RYI44" s="99"/>
      <c r="RYJ44" s="99"/>
      <c r="RYK44" s="99"/>
      <c r="RYL44" s="99"/>
      <c r="RYM44" s="99"/>
      <c r="RYN44" s="99"/>
      <c r="RYO44" s="99"/>
      <c r="RYP44" s="99"/>
      <c r="RYQ44" s="99"/>
      <c r="RYR44" s="99"/>
      <c r="RYS44" s="99"/>
      <c r="RYT44" s="99"/>
      <c r="RYU44" s="99"/>
      <c r="RYV44" s="99"/>
      <c r="RYW44" s="99"/>
      <c r="RYX44" s="99"/>
      <c r="RYY44" s="99"/>
      <c r="RYZ44" s="99"/>
      <c r="RZA44" s="99"/>
      <c r="RZB44" s="99"/>
      <c r="RZC44" s="99"/>
      <c r="RZD44" s="99"/>
      <c r="RZE44" s="99"/>
      <c r="RZF44" s="99"/>
      <c r="RZG44" s="99"/>
      <c r="RZH44" s="99"/>
      <c r="RZI44" s="99"/>
      <c r="RZJ44" s="99"/>
      <c r="RZK44" s="99"/>
      <c r="RZL44" s="99"/>
      <c r="RZM44" s="99"/>
      <c r="RZN44" s="99"/>
      <c r="RZO44" s="99"/>
      <c r="RZP44" s="99"/>
      <c r="RZQ44" s="99"/>
      <c r="RZR44" s="99"/>
      <c r="RZS44" s="99"/>
      <c r="RZT44" s="99"/>
      <c r="RZU44" s="99"/>
      <c r="RZV44" s="99"/>
      <c r="RZW44" s="99"/>
      <c r="RZX44" s="99"/>
      <c r="RZY44" s="99"/>
      <c r="RZZ44" s="99"/>
      <c r="SAA44" s="99"/>
      <c r="SAB44" s="99"/>
      <c r="SAC44" s="99"/>
      <c r="SAD44" s="99"/>
      <c r="SAE44" s="99"/>
      <c r="SAF44" s="99"/>
      <c r="SAG44" s="99"/>
      <c r="SAH44" s="99"/>
      <c r="SAI44" s="99"/>
      <c r="SAJ44" s="99"/>
      <c r="SAK44" s="99"/>
      <c r="SAL44" s="99"/>
      <c r="SAM44" s="99"/>
      <c r="SAN44" s="99"/>
      <c r="SAO44" s="99"/>
      <c r="SAP44" s="99"/>
      <c r="SAQ44" s="99"/>
      <c r="SAR44" s="99"/>
      <c r="SAS44" s="99"/>
      <c r="SAT44" s="99"/>
      <c r="SAU44" s="99"/>
      <c r="SAV44" s="99"/>
      <c r="SAW44" s="99"/>
      <c r="SAX44" s="99"/>
      <c r="SAY44" s="99"/>
      <c r="SAZ44" s="99"/>
      <c r="SBA44" s="99"/>
      <c r="SBB44" s="99"/>
      <c r="SBC44" s="99"/>
      <c r="SBD44" s="99"/>
      <c r="SBE44" s="99"/>
      <c r="SBF44" s="99"/>
      <c r="SBG44" s="99"/>
      <c r="SBH44" s="99"/>
      <c r="SBI44" s="99"/>
      <c r="SBJ44" s="99"/>
      <c r="SBK44" s="99"/>
      <c r="SBL44" s="99"/>
      <c r="SBM44" s="99"/>
      <c r="SBN44" s="99"/>
      <c r="SBO44" s="99"/>
      <c r="SBP44" s="99"/>
      <c r="SBQ44" s="99"/>
      <c r="SBR44" s="99"/>
      <c r="SBS44" s="99"/>
      <c r="SBT44" s="99"/>
      <c r="SBU44" s="99"/>
      <c r="SBV44" s="99"/>
      <c r="SBW44" s="99"/>
      <c r="SBX44" s="99"/>
      <c r="SBY44" s="99"/>
      <c r="SBZ44" s="99"/>
      <c r="SCA44" s="99"/>
      <c r="SCB44" s="99"/>
      <c r="SCC44" s="99"/>
      <c r="SCD44" s="99"/>
      <c r="SCE44" s="99"/>
      <c r="SCF44" s="99"/>
      <c r="SCG44" s="99"/>
      <c r="SCH44" s="99"/>
      <c r="SCI44" s="99"/>
      <c r="SCJ44" s="99"/>
      <c r="SCK44" s="99"/>
      <c r="SCL44" s="99"/>
      <c r="SCM44" s="99"/>
      <c r="SCN44" s="99"/>
      <c r="SCO44" s="99"/>
      <c r="SCP44" s="99"/>
      <c r="SCQ44" s="99"/>
      <c r="SCR44" s="99"/>
      <c r="SCS44" s="99"/>
      <c r="SCT44" s="99"/>
      <c r="SCU44" s="99"/>
      <c r="SCV44" s="99"/>
      <c r="SCW44" s="99"/>
      <c r="SCX44" s="99"/>
      <c r="SCY44" s="99"/>
      <c r="SCZ44" s="99"/>
      <c r="SDA44" s="99"/>
      <c r="SDB44" s="99"/>
      <c r="SDC44" s="99"/>
      <c r="SDD44" s="99"/>
      <c r="SDE44" s="99"/>
      <c r="SDF44" s="99"/>
      <c r="SDG44" s="99"/>
      <c r="SDH44" s="99"/>
      <c r="SDI44" s="99"/>
      <c r="SDJ44" s="99"/>
      <c r="SDK44" s="99"/>
      <c r="SDL44" s="99"/>
      <c r="SDM44" s="99"/>
      <c r="SDN44" s="99"/>
      <c r="SDO44" s="99"/>
      <c r="SDP44" s="99"/>
      <c r="SDQ44" s="99"/>
      <c r="SDR44" s="99"/>
      <c r="SDS44" s="99"/>
      <c r="SDT44" s="99"/>
      <c r="SDU44" s="99"/>
      <c r="SDV44" s="99"/>
      <c r="SDW44" s="99"/>
      <c r="SDX44" s="99"/>
      <c r="SDY44" s="99"/>
      <c r="SDZ44" s="99"/>
      <c r="SEA44" s="99"/>
      <c r="SEB44" s="99"/>
      <c r="SEC44" s="99"/>
      <c r="SED44" s="99"/>
      <c r="SEE44" s="99"/>
      <c r="SEF44" s="99"/>
      <c r="SEG44" s="99"/>
      <c r="SEH44" s="99"/>
      <c r="SEI44" s="99"/>
      <c r="SEJ44" s="99"/>
      <c r="SEK44" s="99"/>
      <c r="SEL44" s="99"/>
      <c r="SEM44" s="99"/>
      <c r="SEN44" s="99"/>
      <c r="SEO44" s="99"/>
      <c r="SEP44" s="99"/>
      <c r="SEQ44" s="99"/>
      <c r="SER44" s="99"/>
      <c r="SES44" s="99"/>
      <c r="SET44" s="99"/>
      <c r="SEU44" s="99"/>
      <c r="SEV44" s="99"/>
      <c r="SEW44" s="99"/>
      <c r="SEX44" s="99"/>
      <c r="SEY44" s="99"/>
      <c r="SEZ44" s="99"/>
      <c r="SFA44" s="99"/>
      <c r="SFB44" s="99"/>
      <c r="SFC44" s="99"/>
      <c r="SFD44" s="99"/>
      <c r="SFE44" s="99"/>
      <c r="SFF44" s="99"/>
      <c r="SFG44" s="99"/>
      <c r="SFH44" s="99"/>
      <c r="SFI44" s="99"/>
      <c r="SFJ44" s="99"/>
      <c r="SFK44" s="99"/>
      <c r="SFL44" s="99"/>
      <c r="SFM44" s="99"/>
      <c r="SFN44" s="99"/>
      <c r="SFO44" s="99"/>
      <c r="SFP44" s="99"/>
      <c r="SFQ44" s="99"/>
      <c r="SFR44" s="99"/>
      <c r="SFS44" s="99"/>
      <c r="SFT44" s="99"/>
      <c r="SFU44" s="99"/>
      <c r="SFV44" s="99"/>
      <c r="SFW44" s="99"/>
      <c r="SFX44" s="99"/>
      <c r="SFY44" s="99"/>
      <c r="SFZ44" s="99"/>
      <c r="SGA44" s="99"/>
      <c r="SGB44" s="99"/>
      <c r="SGC44" s="99"/>
      <c r="SGD44" s="99"/>
      <c r="SGE44" s="99"/>
      <c r="SGF44" s="99"/>
      <c r="SGG44" s="99"/>
      <c r="SGH44" s="99"/>
      <c r="SGI44" s="99"/>
      <c r="SGJ44" s="99"/>
      <c r="SGK44" s="99"/>
      <c r="SGL44" s="99"/>
      <c r="SGM44" s="99"/>
      <c r="SGN44" s="99"/>
      <c r="SGO44" s="99"/>
      <c r="SGP44" s="99"/>
      <c r="SGQ44" s="99"/>
      <c r="SGR44" s="99"/>
      <c r="SGS44" s="99"/>
      <c r="SGT44" s="99"/>
      <c r="SGU44" s="99"/>
      <c r="SGV44" s="99"/>
      <c r="SGW44" s="99"/>
      <c r="SGX44" s="99"/>
      <c r="SGY44" s="99"/>
      <c r="SGZ44" s="99"/>
      <c r="SHA44" s="99"/>
      <c r="SHB44" s="99"/>
      <c r="SHC44" s="99"/>
      <c r="SHD44" s="99"/>
      <c r="SHE44" s="99"/>
      <c r="SHF44" s="99"/>
      <c r="SHG44" s="99"/>
      <c r="SHH44" s="99"/>
      <c r="SHI44" s="99"/>
      <c r="SHJ44" s="99"/>
      <c r="SHK44" s="99"/>
      <c r="SHL44" s="99"/>
      <c r="SHM44" s="99"/>
      <c r="SHN44" s="99"/>
      <c r="SHO44" s="99"/>
      <c r="SHP44" s="99"/>
      <c r="SHQ44" s="99"/>
      <c r="SHR44" s="99"/>
      <c r="SHS44" s="99"/>
      <c r="SHT44" s="99"/>
      <c r="SHU44" s="99"/>
      <c r="SHV44" s="99"/>
      <c r="SHW44" s="99"/>
      <c r="SHX44" s="99"/>
      <c r="SHY44" s="99"/>
      <c r="SHZ44" s="99"/>
      <c r="SIA44" s="99"/>
      <c r="SIB44" s="99"/>
      <c r="SIC44" s="99"/>
      <c r="SID44" s="99"/>
      <c r="SIE44" s="99"/>
      <c r="SIF44" s="99"/>
      <c r="SIG44" s="99"/>
      <c r="SIH44" s="99"/>
      <c r="SII44" s="99"/>
      <c r="SIJ44" s="99"/>
      <c r="SIK44" s="99"/>
      <c r="SIL44" s="99"/>
      <c r="SIM44" s="99"/>
      <c r="SIN44" s="99"/>
      <c r="SIO44" s="99"/>
      <c r="SIP44" s="99"/>
      <c r="SIQ44" s="99"/>
      <c r="SIR44" s="99"/>
      <c r="SIS44" s="99"/>
      <c r="SIT44" s="99"/>
      <c r="SIU44" s="99"/>
      <c r="SIV44" s="99"/>
      <c r="SIW44" s="99"/>
      <c r="SIX44" s="99"/>
      <c r="SIY44" s="99"/>
      <c r="SIZ44" s="99"/>
      <c r="SJA44" s="99"/>
      <c r="SJB44" s="99"/>
      <c r="SJC44" s="99"/>
      <c r="SJD44" s="99"/>
      <c r="SJE44" s="99"/>
      <c r="SJF44" s="99"/>
      <c r="SJG44" s="99"/>
      <c r="SJH44" s="99"/>
      <c r="SJI44" s="99"/>
      <c r="SJJ44" s="99"/>
      <c r="SJK44" s="99"/>
      <c r="SJL44" s="99"/>
      <c r="SJM44" s="99"/>
      <c r="SJN44" s="99"/>
      <c r="SJO44" s="99"/>
      <c r="SJP44" s="99"/>
      <c r="SJQ44" s="99"/>
      <c r="SJR44" s="99"/>
      <c r="SJS44" s="99"/>
      <c r="SJT44" s="99"/>
      <c r="SJU44" s="99"/>
      <c r="SJV44" s="99"/>
      <c r="SJW44" s="99"/>
      <c r="SJX44" s="99"/>
      <c r="SJY44" s="99"/>
      <c r="SJZ44" s="99"/>
      <c r="SKA44" s="99"/>
      <c r="SKB44" s="99"/>
      <c r="SKC44" s="99"/>
      <c r="SKD44" s="99"/>
      <c r="SKE44" s="99"/>
      <c r="SKF44" s="99"/>
      <c r="SKG44" s="99"/>
      <c r="SKH44" s="99"/>
      <c r="SKI44" s="99"/>
      <c r="SKJ44" s="99"/>
      <c r="SKK44" s="99"/>
      <c r="SKL44" s="99"/>
      <c r="SKM44" s="99"/>
      <c r="SKN44" s="99"/>
      <c r="SKO44" s="99"/>
      <c r="SKP44" s="99"/>
      <c r="SKQ44" s="99"/>
      <c r="SKR44" s="99"/>
      <c r="SKS44" s="99"/>
      <c r="SKT44" s="99"/>
      <c r="SKU44" s="99"/>
      <c r="SKV44" s="99"/>
      <c r="SKW44" s="99"/>
      <c r="SKX44" s="99"/>
      <c r="SKY44" s="99"/>
      <c r="SKZ44" s="99"/>
      <c r="SLA44" s="99"/>
      <c r="SLB44" s="99"/>
      <c r="SLC44" s="99"/>
      <c r="SLD44" s="99"/>
      <c r="SLE44" s="99"/>
      <c r="SLF44" s="99"/>
      <c r="SLG44" s="99"/>
      <c r="SLH44" s="99"/>
      <c r="SLI44" s="99"/>
      <c r="SLJ44" s="99"/>
      <c r="SLK44" s="99"/>
      <c r="SLL44" s="99"/>
      <c r="SLM44" s="99"/>
      <c r="SLN44" s="99"/>
      <c r="SLO44" s="99"/>
      <c r="SLP44" s="99"/>
      <c r="SLQ44" s="99"/>
      <c r="SLR44" s="99"/>
      <c r="SLS44" s="99"/>
      <c r="SLT44" s="99"/>
      <c r="SLU44" s="99"/>
      <c r="SLV44" s="99"/>
      <c r="SLW44" s="99"/>
      <c r="SLX44" s="99"/>
      <c r="SLY44" s="99"/>
      <c r="SLZ44" s="99"/>
      <c r="SMA44" s="99"/>
      <c r="SMB44" s="99"/>
      <c r="SMC44" s="99"/>
      <c r="SMD44" s="99"/>
      <c r="SME44" s="99"/>
      <c r="SMF44" s="99"/>
      <c r="SMG44" s="99"/>
      <c r="SMH44" s="99"/>
      <c r="SMI44" s="99"/>
      <c r="SMJ44" s="99"/>
      <c r="SMK44" s="99"/>
      <c r="SML44" s="99"/>
      <c r="SMM44" s="99"/>
      <c r="SMN44" s="99"/>
      <c r="SMO44" s="99"/>
      <c r="SMP44" s="99"/>
      <c r="SMQ44" s="99"/>
      <c r="SMR44" s="99"/>
      <c r="SMS44" s="99"/>
      <c r="SMT44" s="99"/>
      <c r="SMU44" s="99"/>
      <c r="SMV44" s="99"/>
      <c r="SMW44" s="99"/>
      <c r="SMX44" s="99"/>
      <c r="SMY44" s="99"/>
      <c r="SMZ44" s="99"/>
      <c r="SNA44" s="99"/>
      <c r="SNB44" s="99"/>
      <c r="SNC44" s="99"/>
      <c r="SND44" s="99"/>
      <c r="SNE44" s="99"/>
      <c r="SNF44" s="99"/>
      <c r="SNG44" s="99"/>
      <c r="SNH44" s="99"/>
      <c r="SNI44" s="99"/>
      <c r="SNJ44" s="99"/>
      <c r="SNK44" s="99"/>
      <c r="SNL44" s="99"/>
      <c r="SNM44" s="99"/>
      <c r="SNN44" s="99"/>
      <c r="SNO44" s="99"/>
      <c r="SNP44" s="99"/>
      <c r="SNQ44" s="99"/>
      <c r="SNR44" s="99"/>
      <c r="SNS44" s="99"/>
      <c r="SNT44" s="99"/>
      <c r="SNU44" s="99"/>
      <c r="SNV44" s="99"/>
      <c r="SNW44" s="99"/>
      <c r="SNX44" s="99"/>
      <c r="SNY44" s="99"/>
      <c r="SNZ44" s="99"/>
      <c r="SOA44" s="99"/>
      <c r="SOB44" s="99"/>
      <c r="SOC44" s="99"/>
      <c r="SOD44" s="99"/>
      <c r="SOE44" s="99"/>
      <c r="SOF44" s="99"/>
      <c r="SOG44" s="99"/>
      <c r="SOH44" s="99"/>
      <c r="SOI44" s="99"/>
      <c r="SOJ44" s="99"/>
      <c r="SOK44" s="99"/>
      <c r="SOL44" s="99"/>
      <c r="SOM44" s="99"/>
      <c r="SON44" s="99"/>
      <c r="SOO44" s="99"/>
      <c r="SOP44" s="99"/>
      <c r="SOQ44" s="99"/>
      <c r="SOR44" s="99"/>
      <c r="SOS44" s="99"/>
      <c r="SOT44" s="99"/>
      <c r="SOU44" s="99"/>
      <c r="SOV44" s="99"/>
      <c r="SOW44" s="99"/>
      <c r="SOX44" s="99"/>
      <c r="SOY44" s="99"/>
      <c r="SOZ44" s="99"/>
      <c r="SPA44" s="99"/>
      <c r="SPB44" s="99"/>
      <c r="SPC44" s="99"/>
      <c r="SPD44" s="99"/>
      <c r="SPE44" s="99"/>
      <c r="SPF44" s="99"/>
      <c r="SPG44" s="99"/>
      <c r="SPH44" s="99"/>
      <c r="SPI44" s="99"/>
      <c r="SPJ44" s="99"/>
      <c r="SPK44" s="99"/>
      <c r="SPL44" s="99"/>
      <c r="SPM44" s="99"/>
      <c r="SPN44" s="99"/>
      <c r="SPO44" s="99"/>
      <c r="SPP44" s="99"/>
      <c r="SPQ44" s="99"/>
      <c r="SPR44" s="99"/>
      <c r="SPS44" s="99"/>
      <c r="SPT44" s="99"/>
      <c r="SPU44" s="99"/>
      <c r="SPV44" s="99"/>
      <c r="SPW44" s="99"/>
      <c r="SPX44" s="99"/>
      <c r="SPY44" s="99"/>
      <c r="SPZ44" s="99"/>
      <c r="SQA44" s="99"/>
      <c r="SQB44" s="99"/>
      <c r="SQC44" s="99"/>
      <c r="SQD44" s="99"/>
      <c r="SQE44" s="99"/>
      <c r="SQF44" s="99"/>
      <c r="SQG44" s="99"/>
      <c r="SQH44" s="99"/>
      <c r="SQI44" s="99"/>
      <c r="SQJ44" s="99"/>
      <c r="SQK44" s="99"/>
      <c r="SQL44" s="99"/>
      <c r="SQM44" s="99"/>
      <c r="SQN44" s="99"/>
      <c r="SQO44" s="99"/>
      <c r="SQP44" s="99"/>
      <c r="SQQ44" s="99"/>
      <c r="SQR44" s="99"/>
      <c r="SQS44" s="99"/>
      <c r="SQT44" s="99"/>
      <c r="SQU44" s="99"/>
      <c r="SQV44" s="99"/>
      <c r="SQW44" s="99"/>
      <c r="SQX44" s="99"/>
      <c r="SQY44" s="99"/>
      <c r="SQZ44" s="99"/>
      <c r="SRA44" s="99"/>
      <c r="SRB44" s="99"/>
      <c r="SRC44" s="99"/>
      <c r="SRD44" s="99"/>
      <c r="SRE44" s="99"/>
      <c r="SRF44" s="99"/>
      <c r="SRG44" s="99"/>
      <c r="SRH44" s="99"/>
      <c r="SRI44" s="99"/>
      <c r="SRJ44" s="99"/>
      <c r="SRK44" s="99"/>
      <c r="SRL44" s="99"/>
      <c r="SRM44" s="99"/>
      <c r="SRN44" s="99"/>
      <c r="SRO44" s="99"/>
      <c r="SRP44" s="99"/>
      <c r="SRQ44" s="99"/>
      <c r="SRR44" s="99"/>
      <c r="SRS44" s="99"/>
      <c r="SRT44" s="99"/>
      <c r="SRU44" s="99"/>
      <c r="SRV44" s="99"/>
      <c r="SRW44" s="99"/>
      <c r="SRX44" s="99"/>
      <c r="SRY44" s="99"/>
      <c r="SRZ44" s="99"/>
      <c r="SSA44" s="99"/>
      <c r="SSB44" s="99"/>
      <c r="SSC44" s="99"/>
      <c r="SSD44" s="99"/>
      <c r="SSE44" s="99"/>
      <c r="SSF44" s="99"/>
      <c r="SSG44" s="99"/>
      <c r="SSH44" s="99"/>
      <c r="SSI44" s="99"/>
      <c r="SSJ44" s="99"/>
      <c r="SSK44" s="99"/>
      <c r="SSL44" s="99"/>
      <c r="SSM44" s="99"/>
      <c r="SSN44" s="99"/>
      <c r="SSO44" s="99"/>
      <c r="SSP44" s="99"/>
      <c r="SSQ44" s="99"/>
      <c r="SSR44" s="99"/>
      <c r="SSS44" s="99"/>
      <c r="SST44" s="99"/>
      <c r="SSU44" s="99"/>
      <c r="SSV44" s="99"/>
      <c r="SSW44" s="99"/>
      <c r="SSX44" s="99"/>
      <c r="SSY44" s="99"/>
      <c r="SSZ44" s="99"/>
      <c r="STA44" s="99"/>
      <c r="STB44" s="99"/>
      <c r="STC44" s="99"/>
      <c r="STD44" s="99"/>
      <c r="STE44" s="99"/>
      <c r="STF44" s="99"/>
      <c r="STG44" s="99"/>
      <c r="STH44" s="99"/>
      <c r="STI44" s="99"/>
      <c r="STJ44" s="99"/>
      <c r="STK44" s="99"/>
      <c r="STL44" s="99"/>
      <c r="STM44" s="99"/>
      <c r="STN44" s="99"/>
      <c r="STO44" s="99"/>
      <c r="STP44" s="99"/>
      <c r="STQ44" s="99"/>
      <c r="STR44" s="99"/>
      <c r="STS44" s="99"/>
      <c r="STT44" s="99"/>
      <c r="STU44" s="99"/>
      <c r="STV44" s="99"/>
      <c r="STW44" s="99"/>
      <c r="STX44" s="99"/>
      <c r="STY44" s="99"/>
      <c r="STZ44" s="99"/>
      <c r="SUA44" s="99"/>
      <c r="SUB44" s="99"/>
      <c r="SUC44" s="99"/>
      <c r="SUD44" s="99"/>
      <c r="SUE44" s="99"/>
      <c r="SUF44" s="99"/>
      <c r="SUG44" s="99"/>
      <c r="SUH44" s="99"/>
      <c r="SUI44" s="99"/>
      <c r="SUJ44" s="99"/>
      <c r="SUK44" s="99"/>
      <c r="SUL44" s="99"/>
      <c r="SUM44" s="99"/>
      <c r="SUN44" s="99"/>
      <c r="SUO44" s="99"/>
      <c r="SUP44" s="99"/>
      <c r="SUQ44" s="99"/>
      <c r="SUR44" s="99"/>
      <c r="SUS44" s="99"/>
      <c r="SUT44" s="99"/>
      <c r="SUU44" s="99"/>
      <c r="SUV44" s="99"/>
      <c r="SUW44" s="99"/>
      <c r="SUX44" s="99"/>
      <c r="SUY44" s="99"/>
      <c r="SUZ44" s="99"/>
      <c r="SVA44" s="99"/>
      <c r="SVB44" s="99"/>
      <c r="SVC44" s="99"/>
      <c r="SVD44" s="99"/>
      <c r="SVE44" s="99"/>
      <c r="SVF44" s="99"/>
      <c r="SVG44" s="99"/>
      <c r="SVH44" s="99"/>
      <c r="SVI44" s="99"/>
      <c r="SVJ44" s="99"/>
      <c r="SVK44" s="99"/>
      <c r="SVL44" s="99"/>
      <c r="SVM44" s="99"/>
      <c r="SVN44" s="99"/>
      <c r="SVO44" s="99"/>
      <c r="SVP44" s="99"/>
      <c r="SVQ44" s="99"/>
      <c r="SVR44" s="99"/>
      <c r="SVS44" s="99"/>
      <c r="SVT44" s="99"/>
      <c r="SVU44" s="99"/>
      <c r="SVV44" s="99"/>
      <c r="SVW44" s="99"/>
      <c r="SVX44" s="99"/>
      <c r="SVY44" s="99"/>
      <c r="SVZ44" s="99"/>
      <c r="SWA44" s="99"/>
      <c r="SWB44" s="99"/>
      <c r="SWC44" s="99"/>
      <c r="SWD44" s="99"/>
      <c r="SWE44" s="99"/>
      <c r="SWF44" s="99"/>
      <c r="SWG44" s="99"/>
      <c r="SWH44" s="99"/>
      <c r="SWI44" s="99"/>
      <c r="SWJ44" s="99"/>
      <c r="SWK44" s="99"/>
      <c r="SWL44" s="99"/>
      <c r="SWM44" s="99"/>
      <c r="SWN44" s="99"/>
      <c r="SWO44" s="99"/>
      <c r="SWP44" s="99"/>
      <c r="SWQ44" s="99"/>
      <c r="SWR44" s="99"/>
      <c r="SWS44" s="99"/>
      <c r="SWT44" s="99"/>
      <c r="SWU44" s="99"/>
      <c r="SWV44" s="99"/>
      <c r="SWW44" s="99"/>
      <c r="SWX44" s="99"/>
      <c r="SWY44" s="99"/>
      <c r="SWZ44" s="99"/>
      <c r="SXA44" s="99"/>
      <c r="SXB44" s="99"/>
      <c r="SXC44" s="99"/>
      <c r="SXD44" s="99"/>
      <c r="SXE44" s="99"/>
      <c r="SXF44" s="99"/>
      <c r="SXG44" s="99"/>
      <c r="SXH44" s="99"/>
      <c r="SXI44" s="99"/>
      <c r="SXJ44" s="99"/>
      <c r="SXK44" s="99"/>
      <c r="SXL44" s="99"/>
      <c r="SXM44" s="99"/>
      <c r="SXN44" s="99"/>
      <c r="SXO44" s="99"/>
      <c r="SXP44" s="99"/>
      <c r="SXQ44" s="99"/>
      <c r="SXR44" s="99"/>
      <c r="SXS44" s="99"/>
      <c r="SXT44" s="99"/>
      <c r="SXU44" s="99"/>
      <c r="SXV44" s="99"/>
      <c r="SXW44" s="99"/>
      <c r="SXX44" s="99"/>
      <c r="SXY44" s="99"/>
      <c r="SXZ44" s="99"/>
      <c r="SYA44" s="99"/>
      <c r="SYB44" s="99"/>
      <c r="SYC44" s="99"/>
      <c r="SYD44" s="99"/>
      <c r="SYE44" s="99"/>
      <c r="SYF44" s="99"/>
      <c r="SYG44" s="99"/>
      <c r="SYH44" s="99"/>
      <c r="SYI44" s="99"/>
      <c r="SYJ44" s="99"/>
      <c r="SYK44" s="99"/>
      <c r="SYL44" s="99"/>
      <c r="SYM44" s="99"/>
      <c r="SYN44" s="99"/>
      <c r="SYO44" s="99"/>
      <c r="SYP44" s="99"/>
      <c r="SYQ44" s="99"/>
      <c r="SYR44" s="99"/>
      <c r="SYS44" s="99"/>
      <c r="SYT44" s="99"/>
      <c r="SYU44" s="99"/>
      <c r="SYV44" s="99"/>
      <c r="SYW44" s="99"/>
      <c r="SYX44" s="99"/>
      <c r="SYY44" s="99"/>
      <c r="SYZ44" s="99"/>
      <c r="SZA44" s="99"/>
      <c r="SZB44" s="99"/>
      <c r="SZC44" s="99"/>
      <c r="SZD44" s="99"/>
      <c r="SZE44" s="99"/>
      <c r="SZF44" s="99"/>
      <c r="SZG44" s="99"/>
      <c r="SZH44" s="99"/>
      <c r="SZI44" s="99"/>
      <c r="SZJ44" s="99"/>
      <c r="SZK44" s="99"/>
      <c r="SZL44" s="99"/>
      <c r="SZM44" s="99"/>
      <c r="SZN44" s="99"/>
      <c r="SZO44" s="99"/>
      <c r="SZP44" s="99"/>
      <c r="SZQ44" s="99"/>
      <c r="SZR44" s="99"/>
      <c r="SZS44" s="99"/>
      <c r="SZT44" s="99"/>
      <c r="SZU44" s="99"/>
      <c r="SZV44" s="99"/>
      <c r="SZW44" s="99"/>
      <c r="SZX44" s="99"/>
      <c r="SZY44" s="99"/>
      <c r="SZZ44" s="99"/>
      <c r="TAA44" s="99"/>
      <c r="TAB44" s="99"/>
      <c r="TAC44" s="99"/>
      <c r="TAD44" s="99"/>
      <c r="TAE44" s="99"/>
      <c r="TAF44" s="99"/>
      <c r="TAG44" s="99"/>
      <c r="TAH44" s="99"/>
      <c r="TAI44" s="99"/>
      <c r="TAJ44" s="99"/>
      <c r="TAK44" s="99"/>
      <c r="TAL44" s="99"/>
      <c r="TAM44" s="99"/>
      <c r="TAN44" s="99"/>
      <c r="TAO44" s="99"/>
      <c r="TAP44" s="99"/>
      <c r="TAQ44" s="99"/>
      <c r="TAR44" s="99"/>
      <c r="TAS44" s="99"/>
      <c r="TAT44" s="99"/>
      <c r="TAU44" s="99"/>
      <c r="TAV44" s="99"/>
      <c r="TAW44" s="99"/>
      <c r="TAX44" s="99"/>
      <c r="TAY44" s="99"/>
      <c r="TAZ44" s="99"/>
      <c r="TBA44" s="99"/>
      <c r="TBB44" s="99"/>
      <c r="TBC44" s="99"/>
      <c r="TBD44" s="99"/>
      <c r="TBE44" s="99"/>
      <c r="TBF44" s="99"/>
      <c r="TBG44" s="99"/>
      <c r="TBH44" s="99"/>
      <c r="TBI44" s="99"/>
      <c r="TBJ44" s="99"/>
      <c r="TBK44" s="99"/>
      <c r="TBL44" s="99"/>
      <c r="TBM44" s="99"/>
      <c r="TBN44" s="99"/>
      <c r="TBO44" s="99"/>
      <c r="TBP44" s="99"/>
      <c r="TBQ44" s="99"/>
      <c r="TBR44" s="99"/>
      <c r="TBS44" s="99"/>
      <c r="TBT44" s="99"/>
      <c r="TBU44" s="99"/>
      <c r="TBV44" s="99"/>
      <c r="TBW44" s="99"/>
      <c r="TBX44" s="99"/>
      <c r="TBY44" s="99"/>
      <c r="TBZ44" s="99"/>
      <c r="TCA44" s="99"/>
      <c r="TCB44" s="99"/>
      <c r="TCC44" s="99"/>
      <c r="TCD44" s="99"/>
      <c r="TCE44" s="99"/>
      <c r="TCF44" s="99"/>
      <c r="TCG44" s="99"/>
      <c r="TCH44" s="99"/>
      <c r="TCI44" s="99"/>
      <c r="TCJ44" s="99"/>
      <c r="TCK44" s="99"/>
      <c r="TCL44" s="99"/>
      <c r="TCM44" s="99"/>
      <c r="TCN44" s="99"/>
      <c r="TCO44" s="99"/>
      <c r="TCP44" s="99"/>
      <c r="TCQ44" s="99"/>
      <c r="TCR44" s="99"/>
      <c r="TCS44" s="99"/>
      <c r="TCT44" s="99"/>
      <c r="TCU44" s="99"/>
      <c r="TCV44" s="99"/>
      <c r="TCW44" s="99"/>
      <c r="TCX44" s="99"/>
      <c r="TCY44" s="99"/>
      <c r="TCZ44" s="99"/>
      <c r="TDA44" s="99"/>
      <c r="TDB44" s="99"/>
      <c r="TDC44" s="99"/>
      <c r="TDD44" s="99"/>
      <c r="TDE44" s="99"/>
      <c r="TDF44" s="99"/>
      <c r="TDG44" s="99"/>
      <c r="TDH44" s="99"/>
      <c r="TDI44" s="99"/>
      <c r="TDJ44" s="99"/>
      <c r="TDK44" s="99"/>
      <c r="TDL44" s="99"/>
      <c r="TDM44" s="99"/>
      <c r="TDN44" s="99"/>
      <c r="TDO44" s="99"/>
      <c r="TDP44" s="99"/>
      <c r="TDQ44" s="99"/>
      <c r="TDR44" s="99"/>
      <c r="TDS44" s="99"/>
      <c r="TDT44" s="99"/>
      <c r="TDU44" s="99"/>
      <c r="TDV44" s="99"/>
      <c r="TDW44" s="99"/>
      <c r="TDX44" s="99"/>
      <c r="TDY44" s="99"/>
      <c r="TDZ44" s="99"/>
      <c r="TEA44" s="99"/>
      <c r="TEB44" s="99"/>
      <c r="TEC44" s="99"/>
      <c r="TED44" s="99"/>
      <c r="TEE44" s="99"/>
      <c r="TEF44" s="99"/>
      <c r="TEG44" s="99"/>
      <c r="TEH44" s="99"/>
      <c r="TEI44" s="99"/>
      <c r="TEJ44" s="99"/>
      <c r="TEK44" s="99"/>
      <c r="TEL44" s="99"/>
      <c r="TEM44" s="99"/>
      <c r="TEN44" s="99"/>
      <c r="TEO44" s="99"/>
      <c r="TEP44" s="99"/>
      <c r="TEQ44" s="99"/>
      <c r="TER44" s="99"/>
      <c r="TES44" s="99"/>
      <c r="TET44" s="99"/>
      <c r="TEU44" s="99"/>
      <c r="TEV44" s="99"/>
      <c r="TEW44" s="99"/>
      <c r="TEX44" s="99"/>
      <c r="TEY44" s="99"/>
      <c r="TEZ44" s="99"/>
      <c r="TFA44" s="99"/>
      <c r="TFB44" s="99"/>
      <c r="TFC44" s="99"/>
      <c r="TFD44" s="99"/>
      <c r="TFE44" s="99"/>
      <c r="TFF44" s="99"/>
      <c r="TFG44" s="99"/>
      <c r="TFH44" s="99"/>
      <c r="TFI44" s="99"/>
      <c r="TFJ44" s="99"/>
      <c r="TFK44" s="99"/>
      <c r="TFL44" s="99"/>
      <c r="TFM44" s="99"/>
      <c r="TFN44" s="99"/>
      <c r="TFO44" s="99"/>
      <c r="TFP44" s="99"/>
      <c r="TFQ44" s="99"/>
      <c r="TFR44" s="99"/>
      <c r="TFS44" s="99"/>
      <c r="TFT44" s="99"/>
      <c r="TFU44" s="99"/>
      <c r="TFV44" s="99"/>
      <c r="TFW44" s="99"/>
      <c r="TFX44" s="99"/>
      <c r="TFY44" s="99"/>
      <c r="TFZ44" s="99"/>
      <c r="TGA44" s="99"/>
      <c r="TGB44" s="99"/>
      <c r="TGC44" s="99"/>
      <c r="TGD44" s="99"/>
      <c r="TGE44" s="99"/>
      <c r="TGF44" s="99"/>
      <c r="TGG44" s="99"/>
      <c r="TGH44" s="99"/>
      <c r="TGI44" s="99"/>
      <c r="TGJ44" s="99"/>
      <c r="TGK44" s="99"/>
      <c r="TGL44" s="99"/>
      <c r="TGM44" s="99"/>
      <c r="TGN44" s="99"/>
      <c r="TGO44" s="99"/>
      <c r="TGP44" s="99"/>
      <c r="TGQ44" s="99"/>
      <c r="TGR44" s="99"/>
      <c r="TGS44" s="99"/>
      <c r="TGT44" s="99"/>
      <c r="TGU44" s="99"/>
      <c r="TGV44" s="99"/>
      <c r="TGW44" s="99"/>
      <c r="TGX44" s="99"/>
      <c r="TGY44" s="99"/>
      <c r="TGZ44" s="99"/>
      <c r="THA44" s="99"/>
      <c r="THB44" s="99"/>
      <c r="THC44" s="99"/>
      <c r="THD44" s="99"/>
      <c r="THE44" s="99"/>
      <c r="THF44" s="99"/>
      <c r="THG44" s="99"/>
      <c r="THH44" s="99"/>
      <c r="THI44" s="99"/>
      <c r="THJ44" s="99"/>
      <c r="THK44" s="99"/>
      <c r="THL44" s="99"/>
      <c r="THM44" s="99"/>
      <c r="THN44" s="99"/>
      <c r="THO44" s="99"/>
      <c r="THP44" s="99"/>
      <c r="THQ44" s="99"/>
      <c r="THR44" s="99"/>
      <c r="THS44" s="99"/>
      <c r="THT44" s="99"/>
      <c r="THU44" s="99"/>
      <c r="THV44" s="99"/>
      <c r="THW44" s="99"/>
      <c r="THX44" s="99"/>
      <c r="THY44" s="99"/>
      <c r="THZ44" s="99"/>
      <c r="TIA44" s="99"/>
      <c r="TIB44" s="99"/>
      <c r="TIC44" s="99"/>
      <c r="TID44" s="99"/>
      <c r="TIE44" s="99"/>
      <c r="TIF44" s="99"/>
      <c r="TIG44" s="99"/>
      <c r="TIH44" s="99"/>
      <c r="TII44" s="99"/>
      <c r="TIJ44" s="99"/>
      <c r="TIK44" s="99"/>
      <c r="TIL44" s="99"/>
      <c r="TIM44" s="99"/>
      <c r="TIN44" s="99"/>
      <c r="TIO44" s="99"/>
      <c r="TIP44" s="99"/>
      <c r="TIQ44" s="99"/>
      <c r="TIR44" s="99"/>
      <c r="TIS44" s="99"/>
      <c r="TIT44" s="99"/>
      <c r="TIU44" s="99"/>
      <c r="TIV44" s="99"/>
      <c r="TIW44" s="99"/>
      <c r="TIX44" s="99"/>
      <c r="TIY44" s="99"/>
      <c r="TIZ44" s="99"/>
      <c r="TJA44" s="99"/>
      <c r="TJB44" s="99"/>
      <c r="TJC44" s="99"/>
      <c r="TJD44" s="99"/>
      <c r="TJE44" s="99"/>
      <c r="TJF44" s="99"/>
      <c r="TJG44" s="99"/>
      <c r="TJH44" s="99"/>
      <c r="TJI44" s="99"/>
      <c r="TJJ44" s="99"/>
      <c r="TJK44" s="99"/>
      <c r="TJL44" s="99"/>
      <c r="TJM44" s="99"/>
      <c r="TJN44" s="99"/>
      <c r="TJO44" s="99"/>
      <c r="TJP44" s="99"/>
      <c r="TJQ44" s="99"/>
      <c r="TJR44" s="99"/>
      <c r="TJS44" s="99"/>
      <c r="TJT44" s="99"/>
      <c r="TJU44" s="99"/>
      <c r="TJV44" s="99"/>
      <c r="TJW44" s="99"/>
      <c r="TJX44" s="99"/>
      <c r="TJY44" s="99"/>
      <c r="TJZ44" s="99"/>
      <c r="TKA44" s="99"/>
      <c r="TKB44" s="99"/>
      <c r="TKC44" s="99"/>
      <c r="TKD44" s="99"/>
      <c r="TKE44" s="99"/>
      <c r="TKF44" s="99"/>
      <c r="TKG44" s="99"/>
      <c r="TKH44" s="99"/>
      <c r="TKI44" s="99"/>
      <c r="TKJ44" s="99"/>
      <c r="TKK44" s="99"/>
      <c r="TKL44" s="99"/>
      <c r="TKM44" s="99"/>
      <c r="TKN44" s="99"/>
      <c r="TKO44" s="99"/>
      <c r="TKP44" s="99"/>
      <c r="TKQ44" s="99"/>
      <c r="TKR44" s="99"/>
      <c r="TKS44" s="99"/>
      <c r="TKT44" s="99"/>
      <c r="TKU44" s="99"/>
      <c r="TKV44" s="99"/>
      <c r="TKW44" s="99"/>
      <c r="TKX44" s="99"/>
      <c r="TKY44" s="99"/>
      <c r="TKZ44" s="99"/>
      <c r="TLA44" s="99"/>
      <c r="TLB44" s="99"/>
      <c r="TLC44" s="99"/>
      <c r="TLD44" s="99"/>
      <c r="TLE44" s="99"/>
      <c r="TLF44" s="99"/>
      <c r="TLG44" s="99"/>
      <c r="TLH44" s="99"/>
      <c r="TLI44" s="99"/>
      <c r="TLJ44" s="99"/>
      <c r="TLK44" s="99"/>
      <c r="TLL44" s="99"/>
      <c r="TLM44" s="99"/>
      <c r="TLN44" s="99"/>
      <c r="TLO44" s="99"/>
      <c r="TLP44" s="99"/>
      <c r="TLQ44" s="99"/>
      <c r="TLR44" s="99"/>
      <c r="TLS44" s="99"/>
      <c r="TLT44" s="99"/>
      <c r="TLU44" s="99"/>
      <c r="TLV44" s="99"/>
      <c r="TLW44" s="99"/>
      <c r="TLX44" s="99"/>
      <c r="TLY44" s="99"/>
      <c r="TLZ44" s="99"/>
      <c r="TMA44" s="99"/>
      <c r="TMB44" s="99"/>
      <c r="TMC44" s="99"/>
      <c r="TMD44" s="99"/>
      <c r="TME44" s="99"/>
      <c r="TMF44" s="99"/>
      <c r="TMG44" s="99"/>
      <c r="TMH44" s="99"/>
      <c r="TMI44" s="99"/>
      <c r="TMJ44" s="99"/>
      <c r="TMK44" s="99"/>
      <c r="TML44" s="99"/>
      <c r="TMM44" s="99"/>
      <c r="TMN44" s="99"/>
      <c r="TMO44" s="99"/>
      <c r="TMP44" s="99"/>
      <c r="TMQ44" s="99"/>
      <c r="TMR44" s="99"/>
      <c r="TMS44" s="99"/>
      <c r="TMT44" s="99"/>
      <c r="TMU44" s="99"/>
      <c r="TMV44" s="99"/>
      <c r="TMW44" s="99"/>
      <c r="TMX44" s="99"/>
      <c r="TMY44" s="99"/>
      <c r="TMZ44" s="99"/>
      <c r="TNA44" s="99"/>
      <c r="TNB44" s="99"/>
      <c r="TNC44" s="99"/>
      <c r="TND44" s="99"/>
      <c r="TNE44" s="99"/>
      <c r="TNF44" s="99"/>
      <c r="TNG44" s="99"/>
      <c r="TNH44" s="99"/>
      <c r="TNI44" s="99"/>
      <c r="TNJ44" s="99"/>
      <c r="TNK44" s="99"/>
      <c r="TNL44" s="99"/>
      <c r="TNM44" s="99"/>
      <c r="TNN44" s="99"/>
      <c r="TNO44" s="99"/>
      <c r="TNP44" s="99"/>
      <c r="TNQ44" s="99"/>
      <c r="TNR44" s="99"/>
      <c r="TNS44" s="99"/>
      <c r="TNT44" s="99"/>
      <c r="TNU44" s="99"/>
      <c r="TNV44" s="99"/>
      <c r="TNW44" s="99"/>
      <c r="TNX44" s="99"/>
      <c r="TNY44" s="99"/>
      <c r="TNZ44" s="99"/>
      <c r="TOA44" s="99"/>
      <c r="TOB44" s="99"/>
      <c r="TOC44" s="99"/>
      <c r="TOD44" s="99"/>
      <c r="TOE44" s="99"/>
      <c r="TOF44" s="99"/>
      <c r="TOG44" s="99"/>
      <c r="TOH44" s="99"/>
      <c r="TOI44" s="99"/>
      <c r="TOJ44" s="99"/>
      <c r="TOK44" s="99"/>
      <c r="TOL44" s="99"/>
      <c r="TOM44" s="99"/>
      <c r="TON44" s="99"/>
      <c r="TOO44" s="99"/>
      <c r="TOP44" s="99"/>
      <c r="TOQ44" s="99"/>
      <c r="TOR44" s="99"/>
      <c r="TOS44" s="99"/>
      <c r="TOT44" s="99"/>
      <c r="TOU44" s="99"/>
      <c r="TOV44" s="99"/>
      <c r="TOW44" s="99"/>
      <c r="TOX44" s="99"/>
      <c r="TOY44" s="99"/>
      <c r="TOZ44" s="99"/>
      <c r="TPA44" s="99"/>
      <c r="TPB44" s="99"/>
      <c r="TPC44" s="99"/>
      <c r="TPD44" s="99"/>
      <c r="TPE44" s="99"/>
      <c r="TPF44" s="99"/>
      <c r="TPG44" s="99"/>
      <c r="TPH44" s="99"/>
      <c r="TPI44" s="99"/>
      <c r="TPJ44" s="99"/>
      <c r="TPK44" s="99"/>
      <c r="TPL44" s="99"/>
      <c r="TPM44" s="99"/>
      <c r="TPN44" s="99"/>
      <c r="TPO44" s="99"/>
      <c r="TPP44" s="99"/>
      <c r="TPQ44" s="99"/>
      <c r="TPR44" s="99"/>
      <c r="TPS44" s="99"/>
      <c r="TPT44" s="99"/>
      <c r="TPU44" s="99"/>
      <c r="TPV44" s="99"/>
      <c r="TPW44" s="99"/>
      <c r="TPX44" s="99"/>
      <c r="TPY44" s="99"/>
      <c r="TPZ44" s="99"/>
      <c r="TQA44" s="99"/>
      <c r="TQB44" s="99"/>
      <c r="TQC44" s="99"/>
      <c r="TQD44" s="99"/>
      <c r="TQE44" s="99"/>
      <c r="TQF44" s="99"/>
      <c r="TQG44" s="99"/>
      <c r="TQH44" s="99"/>
      <c r="TQI44" s="99"/>
      <c r="TQJ44" s="99"/>
      <c r="TQK44" s="99"/>
      <c r="TQL44" s="99"/>
      <c r="TQM44" s="99"/>
      <c r="TQN44" s="99"/>
      <c r="TQO44" s="99"/>
      <c r="TQP44" s="99"/>
      <c r="TQQ44" s="99"/>
      <c r="TQR44" s="99"/>
      <c r="TQS44" s="99"/>
      <c r="TQT44" s="99"/>
      <c r="TQU44" s="99"/>
      <c r="TQV44" s="99"/>
      <c r="TQW44" s="99"/>
      <c r="TQX44" s="99"/>
      <c r="TQY44" s="99"/>
      <c r="TQZ44" s="99"/>
      <c r="TRA44" s="99"/>
      <c r="TRB44" s="99"/>
      <c r="TRC44" s="99"/>
      <c r="TRD44" s="99"/>
      <c r="TRE44" s="99"/>
      <c r="TRF44" s="99"/>
      <c r="TRG44" s="99"/>
      <c r="TRH44" s="99"/>
      <c r="TRI44" s="99"/>
      <c r="TRJ44" s="99"/>
      <c r="TRK44" s="99"/>
      <c r="TRL44" s="99"/>
      <c r="TRM44" s="99"/>
      <c r="TRN44" s="99"/>
      <c r="TRO44" s="99"/>
      <c r="TRP44" s="99"/>
      <c r="TRQ44" s="99"/>
      <c r="TRR44" s="99"/>
      <c r="TRS44" s="99"/>
      <c r="TRT44" s="99"/>
      <c r="TRU44" s="99"/>
      <c r="TRV44" s="99"/>
      <c r="TRW44" s="99"/>
      <c r="TRX44" s="99"/>
      <c r="TRY44" s="99"/>
      <c r="TRZ44" s="99"/>
      <c r="TSA44" s="99"/>
      <c r="TSB44" s="99"/>
      <c r="TSC44" s="99"/>
      <c r="TSD44" s="99"/>
      <c r="TSE44" s="99"/>
      <c r="TSF44" s="99"/>
      <c r="TSG44" s="99"/>
      <c r="TSH44" s="99"/>
      <c r="TSI44" s="99"/>
      <c r="TSJ44" s="99"/>
      <c r="TSK44" s="99"/>
      <c r="TSL44" s="99"/>
      <c r="TSM44" s="99"/>
      <c r="TSN44" s="99"/>
      <c r="TSO44" s="99"/>
      <c r="TSP44" s="99"/>
      <c r="TSQ44" s="99"/>
      <c r="TSR44" s="99"/>
      <c r="TSS44" s="99"/>
      <c r="TST44" s="99"/>
      <c r="TSU44" s="99"/>
      <c r="TSV44" s="99"/>
      <c r="TSW44" s="99"/>
      <c r="TSX44" s="99"/>
      <c r="TSY44" s="99"/>
      <c r="TSZ44" s="99"/>
      <c r="TTA44" s="99"/>
      <c r="TTB44" s="99"/>
      <c r="TTC44" s="99"/>
      <c r="TTD44" s="99"/>
      <c r="TTE44" s="99"/>
      <c r="TTF44" s="99"/>
      <c r="TTG44" s="99"/>
      <c r="TTH44" s="99"/>
      <c r="TTI44" s="99"/>
      <c r="TTJ44" s="99"/>
      <c r="TTK44" s="99"/>
      <c r="TTL44" s="99"/>
      <c r="TTM44" s="99"/>
      <c r="TTN44" s="99"/>
      <c r="TTO44" s="99"/>
      <c r="TTP44" s="99"/>
      <c r="TTQ44" s="99"/>
      <c r="TTR44" s="99"/>
      <c r="TTS44" s="99"/>
      <c r="TTT44" s="99"/>
      <c r="TTU44" s="99"/>
      <c r="TTV44" s="99"/>
      <c r="TTW44" s="99"/>
      <c r="TTX44" s="99"/>
      <c r="TTY44" s="99"/>
      <c r="TTZ44" s="99"/>
      <c r="TUA44" s="99"/>
      <c r="TUB44" s="99"/>
      <c r="TUC44" s="99"/>
      <c r="TUD44" s="99"/>
      <c r="TUE44" s="99"/>
      <c r="TUF44" s="99"/>
      <c r="TUG44" s="99"/>
      <c r="TUH44" s="99"/>
      <c r="TUI44" s="99"/>
      <c r="TUJ44" s="99"/>
      <c r="TUK44" s="99"/>
      <c r="TUL44" s="99"/>
      <c r="TUM44" s="99"/>
      <c r="TUN44" s="99"/>
      <c r="TUO44" s="99"/>
      <c r="TUP44" s="99"/>
      <c r="TUQ44" s="99"/>
      <c r="TUR44" s="99"/>
      <c r="TUS44" s="99"/>
      <c r="TUT44" s="99"/>
      <c r="TUU44" s="99"/>
      <c r="TUV44" s="99"/>
      <c r="TUW44" s="99"/>
      <c r="TUX44" s="99"/>
      <c r="TUY44" s="99"/>
      <c r="TUZ44" s="99"/>
      <c r="TVA44" s="99"/>
      <c r="TVB44" s="99"/>
      <c r="TVC44" s="99"/>
      <c r="TVD44" s="99"/>
      <c r="TVE44" s="99"/>
      <c r="TVF44" s="99"/>
      <c r="TVG44" s="99"/>
      <c r="TVH44" s="99"/>
      <c r="TVI44" s="99"/>
      <c r="TVJ44" s="99"/>
      <c r="TVK44" s="99"/>
      <c r="TVL44" s="99"/>
      <c r="TVM44" s="99"/>
      <c r="TVN44" s="99"/>
      <c r="TVO44" s="99"/>
      <c r="TVP44" s="99"/>
      <c r="TVQ44" s="99"/>
      <c r="TVR44" s="99"/>
      <c r="TVS44" s="99"/>
      <c r="TVT44" s="99"/>
      <c r="TVU44" s="99"/>
      <c r="TVV44" s="99"/>
      <c r="TVW44" s="99"/>
      <c r="TVX44" s="99"/>
      <c r="TVY44" s="99"/>
      <c r="TVZ44" s="99"/>
      <c r="TWA44" s="99"/>
      <c r="TWB44" s="99"/>
      <c r="TWC44" s="99"/>
      <c r="TWD44" s="99"/>
      <c r="TWE44" s="99"/>
      <c r="TWF44" s="99"/>
      <c r="TWG44" s="99"/>
      <c r="TWH44" s="99"/>
      <c r="TWI44" s="99"/>
      <c r="TWJ44" s="99"/>
      <c r="TWK44" s="99"/>
      <c r="TWL44" s="99"/>
      <c r="TWM44" s="99"/>
      <c r="TWN44" s="99"/>
      <c r="TWO44" s="99"/>
      <c r="TWP44" s="99"/>
      <c r="TWQ44" s="99"/>
      <c r="TWR44" s="99"/>
      <c r="TWS44" s="99"/>
      <c r="TWT44" s="99"/>
      <c r="TWU44" s="99"/>
      <c r="TWV44" s="99"/>
      <c r="TWW44" s="99"/>
      <c r="TWX44" s="99"/>
      <c r="TWY44" s="99"/>
      <c r="TWZ44" s="99"/>
      <c r="TXA44" s="99"/>
      <c r="TXB44" s="99"/>
      <c r="TXC44" s="99"/>
      <c r="TXD44" s="99"/>
      <c r="TXE44" s="99"/>
      <c r="TXF44" s="99"/>
      <c r="TXG44" s="99"/>
      <c r="TXH44" s="99"/>
      <c r="TXI44" s="99"/>
      <c r="TXJ44" s="99"/>
      <c r="TXK44" s="99"/>
      <c r="TXL44" s="99"/>
      <c r="TXM44" s="99"/>
      <c r="TXN44" s="99"/>
      <c r="TXO44" s="99"/>
      <c r="TXP44" s="99"/>
      <c r="TXQ44" s="99"/>
      <c r="TXR44" s="99"/>
      <c r="TXS44" s="99"/>
      <c r="TXT44" s="99"/>
      <c r="TXU44" s="99"/>
      <c r="TXV44" s="99"/>
      <c r="TXW44" s="99"/>
      <c r="TXX44" s="99"/>
      <c r="TXY44" s="99"/>
      <c r="TXZ44" s="99"/>
      <c r="TYA44" s="99"/>
      <c r="TYB44" s="99"/>
      <c r="TYC44" s="99"/>
      <c r="TYD44" s="99"/>
      <c r="TYE44" s="99"/>
      <c r="TYF44" s="99"/>
      <c r="TYG44" s="99"/>
      <c r="TYH44" s="99"/>
      <c r="TYI44" s="99"/>
      <c r="TYJ44" s="99"/>
      <c r="TYK44" s="99"/>
      <c r="TYL44" s="99"/>
      <c r="TYM44" s="99"/>
      <c r="TYN44" s="99"/>
      <c r="TYO44" s="99"/>
      <c r="TYP44" s="99"/>
      <c r="TYQ44" s="99"/>
      <c r="TYR44" s="99"/>
      <c r="TYS44" s="99"/>
      <c r="TYT44" s="99"/>
      <c r="TYU44" s="99"/>
      <c r="TYV44" s="99"/>
      <c r="TYW44" s="99"/>
      <c r="TYX44" s="99"/>
      <c r="TYY44" s="99"/>
      <c r="TYZ44" s="99"/>
      <c r="TZA44" s="99"/>
      <c r="TZB44" s="99"/>
      <c r="TZC44" s="99"/>
      <c r="TZD44" s="99"/>
      <c r="TZE44" s="99"/>
      <c r="TZF44" s="99"/>
      <c r="TZG44" s="99"/>
      <c r="TZH44" s="99"/>
      <c r="TZI44" s="99"/>
      <c r="TZJ44" s="99"/>
      <c r="TZK44" s="99"/>
      <c r="TZL44" s="99"/>
      <c r="TZM44" s="99"/>
      <c r="TZN44" s="99"/>
      <c r="TZO44" s="99"/>
      <c r="TZP44" s="99"/>
      <c r="TZQ44" s="99"/>
      <c r="TZR44" s="99"/>
      <c r="TZS44" s="99"/>
      <c r="TZT44" s="99"/>
      <c r="TZU44" s="99"/>
      <c r="TZV44" s="99"/>
      <c r="TZW44" s="99"/>
      <c r="TZX44" s="99"/>
      <c r="TZY44" s="99"/>
      <c r="TZZ44" s="99"/>
      <c r="UAA44" s="99"/>
      <c r="UAB44" s="99"/>
      <c r="UAC44" s="99"/>
      <c r="UAD44" s="99"/>
      <c r="UAE44" s="99"/>
      <c r="UAF44" s="99"/>
      <c r="UAG44" s="99"/>
      <c r="UAH44" s="99"/>
      <c r="UAI44" s="99"/>
      <c r="UAJ44" s="99"/>
      <c r="UAK44" s="99"/>
      <c r="UAL44" s="99"/>
      <c r="UAM44" s="99"/>
      <c r="UAN44" s="99"/>
      <c r="UAO44" s="99"/>
      <c r="UAP44" s="99"/>
      <c r="UAQ44" s="99"/>
      <c r="UAR44" s="99"/>
      <c r="UAS44" s="99"/>
      <c r="UAT44" s="99"/>
      <c r="UAU44" s="99"/>
      <c r="UAV44" s="99"/>
      <c r="UAW44" s="99"/>
      <c r="UAX44" s="99"/>
      <c r="UAY44" s="99"/>
      <c r="UAZ44" s="99"/>
      <c r="UBA44" s="99"/>
      <c r="UBB44" s="99"/>
      <c r="UBC44" s="99"/>
      <c r="UBD44" s="99"/>
      <c r="UBE44" s="99"/>
      <c r="UBF44" s="99"/>
      <c r="UBG44" s="99"/>
      <c r="UBH44" s="99"/>
      <c r="UBI44" s="99"/>
      <c r="UBJ44" s="99"/>
      <c r="UBK44" s="99"/>
      <c r="UBL44" s="99"/>
      <c r="UBM44" s="99"/>
      <c r="UBN44" s="99"/>
      <c r="UBO44" s="99"/>
      <c r="UBP44" s="99"/>
      <c r="UBQ44" s="99"/>
      <c r="UBR44" s="99"/>
      <c r="UBS44" s="99"/>
      <c r="UBT44" s="99"/>
      <c r="UBU44" s="99"/>
      <c r="UBV44" s="99"/>
      <c r="UBW44" s="99"/>
      <c r="UBX44" s="99"/>
      <c r="UBY44" s="99"/>
      <c r="UBZ44" s="99"/>
      <c r="UCA44" s="99"/>
      <c r="UCB44" s="99"/>
      <c r="UCC44" s="99"/>
      <c r="UCD44" s="99"/>
      <c r="UCE44" s="99"/>
      <c r="UCF44" s="99"/>
      <c r="UCG44" s="99"/>
      <c r="UCH44" s="99"/>
      <c r="UCI44" s="99"/>
      <c r="UCJ44" s="99"/>
      <c r="UCK44" s="99"/>
      <c r="UCL44" s="99"/>
      <c r="UCM44" s="99"/>
      <c r="UCN44" s="99"/>
      <c r="UCO44" s="99"/>
      <c r="UCP44" s="99"/>
      <c r="UCQ44" s="99"/>
      <c r="UCR44" s="99"/>
      <c r="UCS44" s="99"/>
      <c r="UCT44" s="99"/>
      <c r="UCU44" s="99"/>
      <c r="UCV44" s="99"/>
      <c r="UCW44" s="99"/>
      <c r="UCX44" s="99"/>
      <c r="UCY44" s="99"/>
      <c r="UCZ44" s="99"/>
      <c r="UDA44" s="99"/>
      <c r="UDB44" s="99"/>
      <c r="UDC44" s="99"/>
      <c r="UDD44" s="99"/>
      <c r="UDE44" s="99"/>
      <c r="UDF44" s="99"/>
      <c r="UDG44" s="99"/>
      <c r="UDH44" s="99"/>
      <c r="UDI44" s="99"/>
      <c r="UDJ44" s="99"/>
      <c r="UDK44" s="99"/>
      <c r="UDL44" s="99"/>
      <c r="UDM44" s="99"/>
      <c r="UDN44" s="99"/>
      <c r="UDO44" s="99"/>
      <c r="UDP44" s="99"/>
      <c r="UDQ44" s="99"/>
      <c r="UDR44" s="99"/>
      <c r="UDS44" s="99"/>
      <c r="UDT44" s="99"/>
      <c r="UDU44" s="99"/>
      <c r="UDV44" s="99"/>
      <c r="UDW44" s="99"/>
      <c r="UDX44" s="99"/>
      <c r="UDY44" s="99"/>
      <c r="UDZ44" s="99"/>
      <c r="UEA44" s="99"/>
      <c r="UEB44" s="99"/>
      <c r="UEC44" s="99"/>
      <c r="UED44" s="99"/>
      <c r="UEE44" s="99"/>
      <c r="UEF44" s="99"/>
      <c r="UEG44" s="99"/>
      <c r="UEH44" s="99"/>
      <c r="UEI44" s="99"/>
      <c r="UEJ44" s="99"/>
      <c r="UEK44" s="99"/>
      <c r="UEL44" s="99"/>
      <c r="UEM44" s="99"/>
      <c r="UEN44" s="99"/>
      <c r="UEO44" s="99"/>
      <c r="UEP44" s="99"/>
      <c r="UEQ44" s="99"/>
      <c r="UER44" s="99"/>
      <c r="UES44" s="99"/>
      <c r="UET44" s="99"/>
      <c r="UEU44" s="99"/>
      <c r="UEV44" s="99"/>
      <c r="UEW44" s="99"/>
      <c r="UEX44" s="99"/>
      <c r="UEY44" s="99"/>
      <c r="UEZ44" s="99"/>
      <c r="UFA44" s="99"/>
      <c r="UFB44" s="99"/>
      <c r="UFC44" s="99"/>
      <c r="UFD44" s="99"/>
      <c r="UFE44" s="99"/>
      <c r="UFF44" s="99"/>
      <c r="UFG44" s="99"/>
      <c r="UFH44" s="99"/>
      <c r="UFI44" s="99"/>
      <c r="UFJ44" s="99"/>
      <c r="UFK44" s="99"/>
      <c r="UFL44" s="99"/>
      <c r="UFM44" s="99"/>
      <c r="UFN44" s="99"/>
      <c r="UFO44" s="99"/>
      <c r="UFP44" s="99"/>
      <c r="UFQ44" s="99"/>
      <c r="UFR44" s="99"/>
      <c r="UFS44" s="99"/>
      <c r="UFT44" s="99"/>
      <c r="UFU44" s="99"/>
      <c r="UFV44" s="99"/>
      <c r="UFW44" s="99"/>
      <c r="UFX44" s="99"/>
      <c r="UFY44" s="99"/>
      <c r="UFZ44" s="99"/>
      <c r="UGA44" s="99"/>
      <c r="UGB44" s="99"/>
      <c r="UGC44" s="99"/>
      <c r="UGD44" s="99"/>
      <c r="UGE44" s="99"/>
      <c r="UGF44" s="99"/>
      <c r="UGG44" s="99"/>
      <c r="UGH44" s="99"/>
      <c r="UGI44" s="99"/>
      <c r="UGJ44" s="99"/>
      <c r="UGK44" s="99"/>
      <c r="UGL44" s="99"/>
      <c r="UGM44" s="99"/>
      <c r="UGN44" s="99"/>
      <c r="UGO44" s="99"/>
      <c r="UGP44" s="99"/>
      <c r="UGQ44" s="99"/>
      <c r="UGR44" s="99"/>
      <c r="UGS44" s="99"/>
      <c r="UGT44" s="99"/>
      <c r="UGU44" s="99"/>
      <c r="UGV44" s="99"/>
      <c r="UGW44" s="99"/>
      <c r="UGX44" s="99"/>
      <c r="UGY44" s="99"/>
      <c r="UGZ44" s="99"/>
      <c r="UHA44" s="99"/>
      <c r="UHB44" s="99"/>
      <c r="UHC44" s="99"/>
      <c r="UHD44" s="99"/>
      <c r="UHE44" s="99"/>
      <c r="UHF44" s="99"/>
      <c r="UHG44" s="99"/>
      <c r="UHH44" s="99"/>
      <c r="UHI44" s="99"/>
      <c r="UHJ44" s="99"/>
      <c r="UHK44" s="99"/>
      <c r="UHL44" s="99"/>
      <c r="UHM44" s="99"/>
      <c r="UHN44" s="99"/>
      <c r="UHO44" s="99"/>
      <c r="UHP44" s="99"/>
      <c r="UHQ44" s="99"/>
      <c r="UHR44" s="99"/>
      <c r="UHS44" s="99"/>
      <c r="UHT44" s="99"/>
      <c r="UHU44" s="99"/>
      <c r="UHV44" s="99"/>
      <c r="UHW44" s="99"/>
      <c r="UHX44" s="99"/>
      <c r="UHY44" s="99"/>
      <c r="UHZ44" s="99"/>
      <c r="UIA44" s="99"/>
      <c r="UIB44" s="99"/>
      <c r="UIC44" s="99"/>
      <c r="UID44" s="99"/>
      <c r="UIE44" s="99"/>
      <c r="UIF44" s="99"/>
      <c r="UIG44" s="99"/>
      <c r="UIH44" s="99"/>
      <c r="UII44" s="99"/>
      <c r="UIJ44" s="99"/>
      <c r="UIK44" s="99"/>
      <c r="UIL44" s="99"/>
      <c r="UIM44" s="99"/>
      <c r="UIN44" s="99"/>
      <c r="UIO44" s="99"/>
      <c r="UIP44" s="99"/>
      <c r="UIQ44" s="99"/>
      <c r="UIR44" s="99"/>
      <c r="UIS44" s="99"/>
      <c r="UIT44" s="99"/>
      <c r="UIU44" s="99"/>
      <c r="UIV44" s="99"/>
      <c r="UIW44" s="99"/>
      <c r="UIX44" s="99"/>
      <c r="UIY44" s="99"/>
      <c r="UIZ44" s="99"/>
      <c r="UJA44" s="99"/>
      <c r="UJB44" s="99"/>
      <c r="UJC44" s="99"/>
      <c r="UJD44" s="99"/>
      <c r="UJE44" s="99"/>
      <c r="UJF44" s="99"/>
      <c r="UJG44" s="99"/>
      <c r="UJH44" s="99"/>
      <c r="UJI44" s="99"/>
      <c r="UJJ44" s="99"/>
      <c r="UJK44" s="99"/>
      <c r="UJL44" s="99"/>
      <c r="UJM44" s="99"/>
      <c r="UJN44" s="99"/>
      <c r="UJO44" s="99"/>
      <c r="UJP44" s="99"/>
      <c r="UJQ44" s="99"/>
      <c r="UJR44" s="99"/>
      <c r="UJS44" s="99"/>
      <c r="UJT44" s="99"/>
      <c r="UJU44" s="99"/>
      <c r="UJV44" s="99"/>
      <c r="UJW44" s="99"/>
      <c r="UJX44" s="99"/>
      <c r="UJY44" s="99"/>
      <c r="UJZ44" s="99"/>
      <c r="UKA44" s="99"/>
      <c r="UKB44" s="99"/>
      <c r="UKC44" s="99"/>
      <c r="UKD44" s="99"/>
      <c r="UKE44" s="99"/>
      <c r="UKF44" s="99"/>
      <c r="UKG44" s="99"/>
      <c r="UKH44" s="99"/>
      <c r="UKI44" s="99"/>
      <c r="UKJ44" s="99"/>
      <c r="UKK44" s="99"/>
      <c r="UKL44" s="99"/>
      <c r="UKM44" s="99"/>
      <c r="UKN44" s="99"/>
      <c r="UKO44" s="99"/>
      <c r="UKP44" s="99"/>
      <c r="UKQ44" s="99"/>
      <c r="UKR44" s="99"/>
      <c r="UKS44" s="99"/>
      <c r="UKT44" s="99"/>
      <c r="UKU44" s="99"/>
      <c r="UKV44" s="99"/>
      <c r="UKW44" s="99"/>
      <c r="UKX44" s="99"/>
      <c r="UKY44" s="99"/>
      <c r="UKZ44" s="99"/>
      <c r="ULA44" s="99"/>
      <c r="ULB44" s="99"/>
      <c r="ULC44" s="99"/>
      <c r="ULD44" s="99"/>
      <c r="ULE44" s="99"/>
      <c r="ULF44" s="99"/>
      <c r="ULG44" s="99"/>
      <c r="ULH44" s="99"/>
      <c r="ULI44" s="99"/>
      <c r="ULJ44" s="99"/>
      <c r="ULK44" s="99"/>
      <c r="ULL44" s="99"/>
      <c r="ULM44" s="99"/>
      <c r="ULN44" s="99"/>
      <c r="ULO44" s="99"/>
      <c r="ULP44" s="99"/>
      <c r="ULQ44" s="99"/>
      <c r="ULR44" s="99"/>
      <c r="ULS44" s="99"/>
      <c r="ULT44" s="99"/>
      <c r="ULU44" s="99"/>
      <c r="ULV44" s="99"/>
      <c r="ULW44" s="99"/>
      <c r="ULX44" s="99"/>
      <c r="ULY44" s="99"/>
      <c r="ULZ44" s="99"/>
      <c r="UMA44" s="99"/>
      <c r="UMB44" s="99"/>
      <c r="UMC44" s="99"/>
      <c r="UMD44" s="99"/>
      <c r="UME44" s="99"/>
      <c r="UMF44" s="99"/>
      <c r="UMG44" s="99"/>
      <c r="UMH44" s="99"/>
      <c r="UMI44" s="99"/>
      <c r="UMJ44" s="99"/>
      <c r="UMK44" s="99"/>
      <c r="UML44" s="99"/>
      <c r="UMM44" s="99"/>
      <c r="UMN44" s="99"/>
      <c r="UMO44" s="99"/>
      <c r="UMP44" s="99"/>
      <c r="UMQ44" s="99"/>
      <c r="UMR44" s="99"/>
      <c r="UMS44" s="99"/>
      <c r="UMT44" s="99"/>
      <c r="UMU44" s="99"/>
      <c r="UMV44" s="99"/>
      <c r="UMW44" s="99"/>
      <c r="UMX44" s="99"/>
      <c r="UMY44" s="99"/>
      <c r="UMZ44" s="99"/>
      <c r="UNA44" s="99"/>
      <c r="UNB44" s="99"/>
      <c r="UNC44" s="99"/>
      <c r="UND44" s="99"/>
      <c r="UNE44" s="99"/>
      <c r="UNF44" s="99"/>
      <c r="UNG44" s="99"/>
      <c r="UNH44" s="99"/>
      <c r="UNI44" s="99"/>
      <c r="UNJ44" s="99"/>
      <c r="UNK44" s="99"/>
      <c r="UNL44" s="99"/>
      <c r="UNM44" s="99"/>
      <c r="UNN44" s="99"/>
      <c r="UNO44" s="99"/>
      <c r="UNP44" s="99"/>
      <c r="UNQ44" s="99"/>
      <c r="UNR44" s="99"/>
      <c r="UNS44" s="99"/>
      <c r="UNT44" s="99"/>
      <c r="UNU44" s="99"/>
      <c r="UNV44" s="99"/>
      <c r="UNW44" s="99"/>
      <c r="UNX44" s="99"/>
      <c r="UNY44" s="99"/>
      <c r="UNZ44" s="99"/>
      <c r="UOA44" s="99"/>
      <c r="UOB44" s="99"/>
      <c r="UOC44" s="99"/>
      <c r="UOD44" s="99"/>
      <c r="UOE44" s="99"/>
      <c r="UOF44" s="99"/>
      <c r="UOG44" s="99"/>
      <c r="UOH44" s="99"/>
      <c r="UOI44" s="99"/>
      <c r="UOJ44" s="99"/>
      <c r="UOK44" s="99"/>
      <c r="UOL44" s="99"/>
      <c r="UOM44" s="99"/>
      <c r="UON44" s="99"/>
      <c r="UOO44" s="99"/>
      <c r="UOP44" s="99"/>
      <c r="UOQ44" s="99"/>
      <c r="UOR44" s="99"/>
      <c r="UOS44" s="99"/>
      <c r="UOT44" s="99"/>
      <c r="UOU44" s="99"/>
      <c r="UOV44" s="99"/>
      <c r="UOW44" s="99"/>
      <c r="UOX44" s="99"/>
      <c r="UOY44" s="99"/>
      <c r="UOZ44" s="99"/>
      <c r="UPA44" s="99"/>
      <c r="UPB44" s="99"/>
      <c r="UPC44" s="99"/>
      <c r="UPD44" s="99"/>
      <c r="UPE44" s="99"/>
      <c r="UPF44" s="99"/>
      <c r="UPG44" s="99"/>
      <c r="UPH44" s="99"/>
      <c r="UPI44" s="99"/>
      <c r="UPJ44" s="99"/>
      <c r="UPK44" s="99"/>
      <c r="UPL44" s="99"/>
      <c r="UPM44" s="99"/>
      <c r="UPN44" s="99"/>
      <c r="UPO44" s="99"/>
      <c r="UPP44" s="99"/>
      <c r="UPQ44" s="99"/>
      <c r="UPR44" s="99"/>
      <c r="UPS44" s="99"/>
      <c r="UPT44" s="99"/>
      <c r="UPU44" s="99"/>
      <c r="UPV44" s="99"/>
      <c r="UPW44" s="99"/>
      <c r="UPX44" s="99"/>
      <c r="UPY44" s="99"/>
      <c r="UPZ44" s="99"/>
      <c r="UQA44" s="99"/>
      <c r="UQB44" s="99"/>
      <c r="UQC44" s="99"/>
      <c r="UQD44" s="99"/>
      <c r="UQE44" s="99"/>
      <c r="UQF44" s="99"/>
      <c r="UQG44" s="99"/>
      <c r="UQH44" s="99"/>
      <c r="UQI44" s="99"/>
      <c r="UQJ44" s="99"/>
      <c r="UQK44" s="99"/>
      <c r="UQL44" s="99"/>
      <c r="UQM44" s="99"/>
      <c r="UQN44" s="99"/>
      <c r="UQO44" s="99"/>
      <c r="UQP44" s="99"/>
      <c r="UQQ44" s="99"/>
      <c r="UQR44" s="99"/>
      <c r="UQS44" s="99"/>
      <c r="UQT44" s="99"/>
      <c r="UQU44" s="99"/>
      <c r="UQV44" s="99"/>
      <c r="UQW44" s="99"/>
      <c r="UQX44" s="99"/>
      <c r="UQY44" s="99"/>
      <c r="UQZ44" s="99"/>
      <c r="URA44" s="99"/>
      <c r="URB44" s="99"/>
      <c r="URC44" s="99"/>
      <c r="URD44" s="99"/>
      <c r="URE44" s="99"/>
      <c r="URF44" s="99"/>
      <c r="URG44" s="99"/>
      <c r="URH44" s="99"/>
      <c r="URI44" s="99"/>
      <c r="URJ44" s="99"/>
      <c r="URK44" s="99"/>
      <c r="URL44" s="99"/>
      <c r="URM44" s="99"/>
      <c r="URN44" s="99"/>
      <c r="URO44" s="99"/>
      <c r="URP44" s="99"/>
      <c r="URQ44" s="99"/>
      <c r="URR44" s="99"/>
      <c r="URS44" s="99"/>
      <c r="URT44" s="99"/>
      <c r="URU44" s="99"/>
      <c r="URV44" s="99"/>
      <c r="URW44" s="99"/>
      <c r="URX44" s="99"/>
      <c r="URY44" s="99"/>
      <c r="URZ44" s="99"/>
      <c r="USA44" s="99"/>
      <c r="USB44" s="99"/>
      <c r="USC44" s="99"/>
      <c r="USD44" s="99"/>
      <c r="USE44" s="99"/>
      <c r="USF44" s="99"/>
      <c r="USG44" s="99"/>
      <c r="USH44" s="99"/>
      <c r="USI44" s="99"/>
      <c r="USJ44" s="99"/>
      <c r="USK44" s="99"/>
      <c r="USL44" s="99"/>
      <c r="USM44" s="99"/>
      <c r="USN44" s="99"/>
      <c r="USO44" s="99"/>
      <c r="USP44" s="99"/>
      <c r="USQ44" s="99"/>
      <c r="USR44" s="99"/>
      <c r="USS44" s="99"/>
      <c r="UST44" s="99"/>
      <c r="USU44" s="99"/>
      <c r="USV44" s="99"/>
      <c r="USW44" s="99"/>
      <c r="USX44" s="99"/>
      <c r="USY44" s="99"/>
      <c r="USZ44" s="99"/>
      <c r="UTA44" s="99"/>
      <c r="UTB44" s="99"/>
      <c r="UTC44" s="99"/>
      <c r="UTD44" s="99"/>
      <c r="UTE44" s="99"/>
      <c r="UTF44" s="99"/>
      <c r="UTG44" s="99"/>
      <c r="UTH44" s="99"/>
      <c r="UTI44" s="99"/>
      <c r="UTJ44" s="99"/>
      <c r="UTK44" s="99"/>
      <c r="UTL44" s="99"/>
      <c r="UTM44" s="99"/>
      <c r="UTN44" s="99"/>
      <c r="UTO44" s="99"/>
      <c r="UTP44" s="99"/>
      <c r="UTQ44" s="99"/>
      <c r="UTR44" s="99"/>
      <c r="UTS44" s="99"/>
      <c r="UTT44" s="99"/>
      <c r="UTU44" s="99"/>
      <c r="UTV44" s="99"/>
      <c r="UTW44" s="99"/>
      <c r="UTX44" s="99"/>
      <c r="UTY44" s="99"/>
      <c r="UTZ44" s="99"/>
      <c r="UUA44" s="99"/>
      <c r="UUB44" s="99"/>
      <c r="UUC44" s="99"/>
      <c r="UUD44" s="99"/>
      <c r="UUE44" s="99"/>
      <c r="UUF44" s="99"/>
      <c r="UUG44" s="99"/>
      <c r="UUH44" s="99"/>
      <c r="UUI44" s="99"/>
      <c r="UUJ44" s="99"/>
      <c r="UUK44" s="99"/>
      <c r="UUL44" s="99"/>
      <c r="UUM44" s="99"/>
      <c r="UUN44" s="99"/>
      <c r="UUO44" s="99"/>
      <c r="UUP44" s="99"/>
      <c r="UUQ44" s="99"/>
      <c r="UUR44" s="99"/>
      <c r="UUS44" s="99"/>
      <c r="UUT44" s="99"/>
      <c r="UUU44" s="99"/>
      <c r="UUV44" s="99"/>
      <c r="UUW44" s="99"/>
      <c r="UUX44" s="99"/>
      <c r="UUY44" s="99"/>
      <c r="UUZ44" s="99"/>
      <c r="UVA44" s="99"/>
      <c r="UVB44" s="99"/>
      <c r="UVC44" s="99"/>
      <c r="UVD44" s="99"/>
      <c r="UVE44" s="99"/>
      <c r="UVF44" s="99"/>
      <c r="UVG44" s="99"/>
      <c r="UVH44" s="99"/>
      <c r="UVI44" s="99"/>
      <c r="UVJ44" s="99"/>
      <c r="UVK44" s="99"/>
      <c r="UVL44" s="99"/>
      <c r="UVM44" s="99"/>
      <c r="UVN44" s="99"/>
      <c r="UVO44" s="99"/>
      <c r="UVP44" s="99"/>
      <c r="UVQ44" s="99"/>
      <c r="UVR44" s="99"/>
      <c r="UVS44" s="99"/>
      <c r="UVT44" s="99"/>
      <c r="UVU44" s="99"/>
      <c r="UVV44" s="99"/>
      <c r="UVW44" s="99"/>
      <c r="UVX44" s="99"/>
      <c r="UVY44" s="99"/>
      <c r="UVZ44" s="99"/>
      <c r="UWA44" s="99"/>
      <c r="UWB44" s="99"/>
      <c r="UWC44" s="99"/>
      <c r="UWD44" s="99"/>
      <c r="UWE44" s="99"/>
      <c r="UWF44" s="99"/>
      <c r="UWG44" s="99"/>
      <c r="UWH44" s="99"/>
      <c r="UWI44" s="99"/>
      <c r="UWJ44" s="99"/>
      <c r="UWK44" s="99"/>
      <c r="UWL44" s="99"/>
      <c r="UWM44" s="99"/>
      <c r="UWN44" s="99"/>
      <c r="UWO44" s="99"/>
      <c r="UWP44" s="99"/>
      <c r="UWQ44" s="99"/>
      <c r="UWR44" s="99"/>
      <c r="UWS44" s="99"/>
      <c r="UWT44" s="99"/>
      <c r="UWU44" s="99"/>
      <c r="UWV44" s="99"/>
      <c r="UWW44" s="99"/>
      <c r="UWX44" s="99"/>
      <c r="UWY44" s="99"/>
      <c r="UWZ44" s="99"/>
      <c r="UXA44" s="99"/>
      <c r="UXB44" s="99"/>
      <c r="UXC44" s="99"/>
      <c r="UXD44" s="99"/>
      <c r="UXE44" s="99"/>
      <c r="UXF44" s="99"/>
      <c r="UXG44" s="99"/>
      <c r="UXH44" s="99"/>
      <c r="UXI44" s="99"/>
      <c r="UXJ44" s="99"/>
      <c r="UXK44" s="99"/>
      <c r="UXL44" s="99"/>
      <c r="UXM44" s="99"/>
      <c r="UXN44" s="99"/>
      <c r="UXO44" s="99"/>
      <c r="UXP44" s="99"/>
      <c r="UXQ44" s="99"/>
      <c r="UXR44" s="99"/>
      <c r="UXS44" s="99"/>
      <c r="UXT44" s="99"/>
      <c r="UXU44" s="99"/>
      <c r="UXV44" s="99"/>
      <c r="UXW44" s="99"/>
      <c r="UXX44" s="99"/>
      <c r="UXY44" s="99"/>
      <c r="UXZ44" s="99"/>
      <c r="UYA44" s="99"/>
      <c r="UYB44" s="99"/>
      <c r="UYC44" s="99"/>
      <c r="UYD44" s="99"/>
      <c r="UYE44" s="99"/>
      <c r="UYF44" s="99"/>
      <c r="UYG44" s="99"/>
      <c r="UYH44" s="99"/>
      <c r="UYI44" s="99"/>
      <c r="UYJ44" s="99"/>
      <c r="UYK44" s="99"/>
      <c r="UYL44" s="99"/>
      <c r="UYM44" s="99"/>
      <c r="UYN44" s="99"/>
      <c r="UYO44" s="99"/>
      <c r="UYP44" s="99"/>
      <c r="UYQ44" s="99"/>
      <c r="UYR44" s="99"/>
      <c r="UYS44" s="99"/>
      <c r="UYT44" s="99"/>
      <c r="UYU44" s="99"/>
      <c r="UYV44" s="99"/>
      <c r="UYW44" s="99"/>
      <c r="UYX44" s="99"/>
      <c r="UYY44" s="99"/>
      <c r="UYZ44" s="99"/>
      <c r="UZA44" s="99"/>
      <c r="UZB44" s="99"/>
      <c r="UZC44" s="99"/>
      <c r="UZD44" s="99"/>
      <c r="UZE44" s="99"/>
      <c r="UZF44" s="99"/>
      <c r="UZG44" s="99"/>
      <c r="UZH44" s="99"/>
      <c r="UZI44" s="99"/>
      <c r="UZJ44" s="99"/>
      <c r="UZK44" s="99"/>
      <c r="UZL44" s="99"/>
      <c r="UZM44" s="99"/>
      <c r="UZN44" s="99"/>
      <c r="UZO44" s="99"/>
      <c r="UZP44" s="99"/>
      <c r="UZQ44" s="99"/>
      <c r="UZR44" s="99"/>
      <c r="UZS44" s="99"/>
      <c r="UZT44" s="99"/>
      <c r="UZU44" s="99"/>
      <c r="UZV44" s="99"/>
      <c r="UZW44" s="99"/>
      <c r="UZX44" s="99"/>
      <c r="UZY44" s="99"/>
      <c r="UZZ44" s="99"/>
      <c r="VAA44" s="99"/>
      <c r="VAB44" s="99"/>
      <c r="VAC44" s="99"/>
      <c r="VAD44" s="99"/>
      <c r="VAE44" s="99"/>
      <c r="VAF44" s="99"/>
      <c r="VAG44" s="99"/>
      <c r="VAH44" s="99"/>
      <c r="VAI44" s="99"/>
      <c r="VAJ44" s="99"/>
      <c r="VAK44" s="99"/>
      <c r="VAL44" s="99"/>
      <c r="VAM44" s="99"/>
      <c r="VAN44" s="99"/>
      <c r="VAO44" s="99"/>
      <c r="VAP44" s="99"/>
      <c r="VAQ44" s="99"/>
      <c r="VAR44" s="99"/>
      <c r="VAS44" s="99"/>
      <c r="VAT44" s="99"/>
      <c r="VAU44" s="99"/>
      <c r="VAV44" s="99"/>
      <c r="VAW44" s="99"/>
      <c r="VAX44" s="99"/>
      <c r="VAY44" s="99"/>
      <c r="VAZ44" s="99"/>
      <c r="VBA44" s="99"/>
      <c r="VBB44" s="99"/>
      <c r="VBC44" s="99"/>
      <c r="VBD44" s="99"/>
      <c r="VBE44" s="99"/>
      <c r="VBF44" s="99"/>
      <c r="VBG44" s="99"/>
      <c r="VBH44" s="99"/>
      <c r="VBI44" s="99"/>
      <c r="VBJ44" s="99"/>
      <c r="VBK44" s="99"/>
      <c r="VBL44" s="99"/>
      <c r="VBM44" s="99"/>
      <c r="VBN44" s="99"/>
      <c r="VBO44" s="99"/>
      <c r="VBP44" s="99"/>
      <c r="VBQ44" s="99"/>
      <c r="VBR44" s="99"/>
      <c r="VBS44" s="99"/>
      <c r="VBT44" s="99"/>
      <c r="VBU44" s="99"/>
      <c r="VBV44" s="99"/>
      <c r="VBW44" s="99"/>
      <c r="VBX44" s="99"/>
      <c r="VBY44" s="99"/>
      <c r="VBZ44" s="99"/>
      <c r="VCA44" s="99"/>
      <c r="VCB44" s="99"/>
      <c r="VCC44" s="99"/>
      <c r="VCD44" s="99"/>
      <c r="VCE44" s="99"/>
      <c r="VCF44" s="99"/>
      <c r="VCG44" s="99"/>
      <c r="VCH44" s="99"/>
      <c r="VCI44" s="99"/>
      <c r="VCJ44" s="99"/>
      <c r="VCK44" s="99"/>
      <c r="VCL44" s="99"/>
      <c r="VCM44" s="99"/>
      <c r="VCN44" s="99"/>
      <c r="VCO44" s="99"/>
      <c r="VCP44" s="99"/>
      <c r="VCQ44" s="99"/>
      <c r="VCR44" s="99"/>
      <c r="VCS44" s="99"/>
      <c r="VCT44" s="99"/>
      <c r="VCU44" s="99"/>
      <c r="VCV44" s="99"/>
      <c r="VCW44" s="99"/>
      <c r="VCX44" s="99"/>
      <c r="VCY44" s="99"/>
      <c r="VCZ44" s="99"/>
      <c r="VDA44" s="99"/>
      <c r="VDB44" s="99"/>
      <c r="VDC44" s="99"/>
      <c r="VDD44" s="99"/>
      <c r="VDE44" s="99"/>
      <c r="VDF44" s="99"/>
      <c r="VDG44" s="99"/>
      <c r="VDH44" s="99"/>
      <c r="VDI44" s="99"/>
      <c r="VDJ44" s="99"/>
      <c r="VDK44" s="99"/>
      <c r="VDL44" s="99"/>
      <c r="VDM44" s="99"/>
      <c r="VDN44" s="99"/>
      <c r="VDO44" s="99"/>
      <c r="VDP44" s="99"/>
      <c r="VDQ44" s="99"/>
      <c r="VDR44" s="99"/>
      <c r="VDS44" s="99"/>
      <c r="VDT44" s="99"/>
      <c r="VDU44" s="99"/>
      <c r="VDV44" s="99"/>
      <c r="VDW44" s="99"/>
      <c r="VDX44" s="99"/>
      <c r="VDY44" s="99"/>
      <c r="VDZ44" s="99"/>
      <c r="VEA44" s="99"/>
      <c r="VEB44" s="99"/>
      <c r="VEC44" s="99"/>
      <c r="VED44" s="99"/>
      <c r="VEE44" s="99"/>
      <c r="VEF44" s="99"/>
      <c r="VEG44" s="99"/>
      <c r="VEH44" s="99"/>
      <c r="VEI44" s="99"/>
      <c r="VEJ44" s="99"/>
      <c r="VEK44" s="99"/>
      <c r="VEL44" s="99"/>
      <c r="VEM44" s="99"/>
      <c r="VEN44" s="99"/>
      <c r="VEO44" s="99"/>
      <c r="VEP44" s="99"/>
      <c r="VEQ44" s="99"/>
      <c r="VER44" s="99"/>
      <c r="VES44" s="99"/>
      <c r="VET44" s="99"/>
      <c r="VEU44" s="99"/>
      <c r="VEV44" s="99"/>
      <c r="VEW44" s="99"/>
      <c r="VEX44" s="99"/>
      <c r="VEY44" s="99"/>
      <c r="VEZ44" s="99"/>
      <c r="VFA44" s="99"/>
      <c r="VFB44" s="99"/>
      <c r="VFC44" s="99"/>
      <c r="VFD44" s="99"/>
      <c r="VFE44" s="99"/>
      <c r="VFF44" s="99"/>
      <c r="VFG44" s="99"/>
      <c r="VFH44" s="99"/>
      <c r="VFI44" s="99"/>
      <c r="VFJ44" s="99"/>
      <c r="VFK44" s="99"/>
      <c r="VFL44" s="99"/>
      <c r="VFM44" s="99"/>
      <c r="VFN44" s="99"/>
      <c r="VFO44" s="99"/>
      <c r="VFP44" s="99"/>
      <c r="VFQ44" s="99"/>
      <c r="VFR44" s="99"/>
      <c r="VFS44" s="99"/>
      <c r="VFT44" s="99"/>
      <c r="VFU44" s="99"/>
      <c r="VFV44" s="99"/>
      <c r="VFW44" s="99"/>
      <c r="VFX44" s="99"/>
      <c r="VFY44" s="99"/>
      <c r="VFZ44" s="99"/>
      <c r="VGA44" s="99"/>
      <c r="VGB44" s="99"/>
      <c r="VGC44" s="99"/>
      <c r="VGD44" s="99"/>
      <c r="VGE44" s="99"/>
      <c r="VGF44" s="99"/>
      <c r="VGG44" s="99"/>
      <c r="VGH44" s="99"/>
      <c r="VGI44" s="99"/>
      <c r="VGJ44" s="99"/>
      <c r="VGK44" s="99"/>
      <c r="VGL44" s="99"/>
      <c r="VGM44" s="99"/>
      <c r="VGN44" s="99"/>
      <c r="VGO44" s="99"/>
      <c r="VGP44" s="99"/>
      <c r="VGQ44" s="99"/>
      <c r="VGR44" s="99"/>
      <c r="VGS44" s="99"/>
      <c r="VGT44" s="99"/>
      <c r="VGU44" s="99"/>
      <c r="VGV44" s="99"/>
      <c r="VGW44" s="99"/>
      <c r="VGX44" s="99"/>
      <c r="VGY44" s="99"/>
      <c r="VGZ44" s="99"/>
      <c r="VHA44" s="99"/>
      <c r="VHB44" s="99"/>
      <c r="VHC44" s="99"/>
      <c r="VHD44" s="99"/>
      <c r="VHE44" s="99"/>
      <c r="VHF44" s="99"/>
      <c r="VHG44" s="99"/>
      <c r="VHH44" s="99"/>
      <c r="VHI44" s="99"/>
      <c r="VHJ44" s="99"/>
      <c r="VHK44" s="99"/>
      <c r="VHL44" s="99"/>
      <c r="VHM44" s="99"/>
      <c r="VHN44" s="99"/>
      <c r="VHO44" s="99"/>
      <c r="VHP44" s="99"/>
      <c r="VHQ44" s="99"/>
      <c r="VHR44" s="99"/>
      <c r="VHS44" s="99"/>
      <c r="VHT44" s="99"/>
      <c r="VHU44" s="99"/>
      <c r="VHV44" s="99"/>
      <c r="VHW44" s="99"/>
      <c r="VHX44" s="99"/>
      <c r="VHY44" s="99"/>
      <c r="VHZ44" s="99"/>
      <c r="VIA44" s="99"/>
      <c r="VIB44" s="99"/>
      <c r="VIC44" s="99"/>
      <c r="VID44" s="99"/>
      <c r="VIE44" s="99"/>
      <c r="VIF44" s="99"/>
      <c r="VIG44" s="99"/>
      <c r="VIH44" s="99"/>
      <c r="VII44" s="99"/>
      <c r="VIJ44" s="99"/>
      <c r="VIK44" s="99"/>
      <c r="VIL44" s="99"/>
      <c r="VIM44" s="99"/>
      <c r="VIN44" s="99"/>
      <c r="VIO44" s="99"/>
      <c r="VIP44" s="99"/>
      <c r="VIQ44" s="99"/>
      <c r="VIR44" s="99"/>
      <c r="VIS44" s="99"/>
      <c r="VIT44" s="99"/>
      <c r="VIU44" s="99"/>
      <c r="VIV44" s="99"/>
      <c r="VIW44" s="99"/>
      <c r="VIX44" s="99"/>
      <c r="VIY44" s="99"/>
      <c r="VIZ44" s="99"/>
      <c r="VJA44" s="99"/>
      <c r="VJB44" s="99"/>
      <c r="VJC44" s="99"/>
      <c r="VJD44" s="99"/>
      <c r="VJE44" s="99"/>
      <c r="VJF44" s="99"/>
      <c r="VJG44" s="99"/>
      <c r="VJH44" s="99"/>
      <c r="VJI44" s="99"/>
      <c r="VJJ44" s="99"/>
      <c r="VJK44" s="99"/>
      <c r="VJL44" s="99"/>
      <c r="VJM44" s="99"/>
      <c r="VJN44" s="99"/>
      <c r="VJO44" s="99"/>
      <c r="VJP44" s="99"/>
      <c r="VJQ44" s="99"/>
      <c r="VJR44" s="99"/>
      <c r="VJS44" s="99"/>
      <c r="VJT44" s="99"/>
      <c r="VJU44" s="99"/>
      <c r="VJV44" s="99"/>
      <c r="VJW44" s="99"/>
      <c r="VJX44" s="99"/>
      <c r="VJY44" s="99"/>
      <c r="VJZ44" s="99"/>
      <c r="VKA44" s="99"/>
      <c r="VKB44" s="99"/>
      <c r="VKC44" s="99"/>
      <c r="VKD44" s="99"/>
      <c r="VKE44" s="99"/>
      <c r="VKF44" s="99"/>
      <c r="VKG44" s="99"/>
      <c r="VKH44" s="99"/>
      <c r="VKI44" s="99"/>
      <c r="VKJ44" s="99"/>
      <c r="VKK44" s="99"/>
      <c r="VKL44" s="99"/>
      <c r="VKM44" s="99"/>
      <c r="VKN44" s="99"/>
      <c r="VKO44" s="99"/>
      <c r="VKP44" s="99"/>
      <c r="VKQ44" s="99"/>
      <c r="VKR44" s="99"/>
      <c r="VKS44" s="99"/>
      <c r="VKT44" s="99"/>
      <c r="VKU44" s="99"/>
      <c r="VKV44" s="99"/>
      <c r="VKW44" s="99"/>
      <c r="VKX44" s="99"/>
      <c r="VKY44" s="99"/>
      <c r="VKZ44" s="99"/>
      <c r="VLA44" s="99"/>
      <c r="VLB44" s="99"/>
      <c r="VLC44" s="99"/>
      <c r="VLD44" s="99"/>
      <c r="VLE44" s="99"/>
      <c r="VLF44" s="99"/>
      <c r="VLG44" s="99"/>
      <c r="VLH44" s="99"/>
      <c r="VLI44" s="99"/>
      <c r="VLJ44" s="99"/>
      <c r="VLK44" s="99"/>
      <c r="VLL44" s="99"/>
      <c r="VLM44" s="99"/>
      <c r="VLN44" s="99"/>
      <c r="VLO44" s="99"/>
      <c r="VLP44" s="99"/>
      <c r="VLQ44" s="99"/>
      <c r="VLR44" s="99"/>
      <c r="VLS44" s="99"/>
      <c r="VLT44" s="99"/>
      <c r="VLU44" s="99"/>
      <c r="VLV44" s="99"/>
      <c r="VLW44" s="99"/>
      <c r="VLX44" s="99"/>
      <c r="VLY44" s="99"/>
      <c r="VLZ44" s="99"/>
      <c r="VMA44" s="99"/>
      <c r="VMB44" s="99"/>
      <c r="VMC44" s="99"/>
      <c r="VMD44" s="99"/>
      <c r="VME44" s="99"/>
      <c r="VMF44" s="99"/>
      <c r="VMG44" s="99"/>
      <c r="VMH44" s="99"/>
      <c r="VMI44" s="99"/>
      <c r="VMJ44" s="99"/>
      <c r="VMK44" s="99"/>
      <c r="VML44" s="99"/>
      <c r="VMM44" s="99"/>
      <c r="VMN44" s="99"/>
      <c r="VMO44" s="99"/>
      <c r="VMP44" s="99"/>
      <c r="VMQ44" s="99"/>
      <c r="VMR44" s="99"/>
      <c r="VMS44" s="99"/>
      <c r="VMT44" s="99"/>
      <c r="VMU44" s="99"/>
      <c r="VMV44" s="99"/>
      <c r="VMW44" s="99"/>
      <c r="VMX44" s="99"/>
      <c r="VMY44" s="99"/>
      <c r="VMZ44" s="99"/>
      <c r="VNA44" s="99"/>
      <c r="VNB44" s="99"/>
      <c r="VNC44" s="99"/>
      <c r="VND44" s="99"/>
      <c r="VNE44" s="99"/>
      <c r="VNF44" s="99"/>
      <c r="VNG44" s="99"/>
      <c r="VNH44" s="99"/>
      <c r="VNI44" s="99"/>
      <c r="VNJ44" s="99"/>
      <c r="VNK44" s="99"/>
      <c r="VNL44" s="99"/>
      <c r="VNM44" s="99"/>
      <c r="VNN44" s="99"/>
      <c r="VNO44" s="99"/>
      <c r="VNP44" s="99"/>
      <c r="VNQ44" s="99"/>
      <c r="VNR44" s="99"/>
      <c r="VNS44" s="99"/>
      <c r="VNT44" s="99"/>
      <c r="VNU44" s="99"/>
      <c r="VNV44" s="99"/>
      <c r="VNW44" s="99"/>
      <c r="VNX44" s="99"/>
      <c r="VNY44" s="99"/>
      <c r="VNZ44" s="99"/>
      <c r="VOA44" s="99"/>
      <c r="VOB44" s="99"/>
      <c r="VOC44" s="99"/>
      <c r="VOD44" s="99"/>
      <c r="VOE44" s="99"/>
      <c r="VOF44" s="99"/>
      <c r="VOG44" s="99"/>
      <c r="VOH44" s="99"/>
      <c r="VOI44" s="99"/>
      <c r="VOJ44" s="99"/>
      <c r="VOK44" s="99"/>
      <c r="VOL44" s="99"/>
      <c r="VOM44" s="99"/>
      <c r="VON44" s="99"/>
      <c r="VOO44" s="99"/>
      <c r="VOP44" s="99"/>
      <c r="VOQ44" s="99"/>
      <c r="VOR44" s="99"/>
      <c r="VOS44" s="99"/>
      <c r="VOT44" s="99"/>
      <c r="VOU44" s="99"/>
      <c r="VOV44" s="99"/>
      <c r="VOW44" s="99"/>
      <c r="VOX44" s="99"/>
      <c r="VOY44" s="99"/>
      <c r="VOZ44" s="99"/>
      <c r="VPA44" s="99"/>
      <c r="VPB44" s="99"/>
      <c r="VPC44" s="99"/>
      <c r="VPD44" s="99"/>
      <c r="VPE44" s="99"/>
      <c r="VPF44" s="99"/>
      <c r="VPG44" s="99"/>
      <c r="VPH44" s="99"/>
      <c r="VPI44" s="99"/>
      <c r="VPJ44" s="99"/>
      <c r="VPK44" s="99"/>
      <c r="VPL44" s="99"/>
      <c r="VPM44" s="99"/>
      <c r="VPN44" s="99"/>
      <c r="VPO44" s="99"/>
      <c r="VPP44" s="99"/>
      <c r="VPQ44" s="99"/>
      <c r="VPR44" s="99"/>
      <c r="VPS44" s="99"/>
      <c r="VPT44" s="99"/>
      <c r="VPU44" s="99"/>
      <c r="VPV44" s="99"/>
      <c r="VPW44" s="99"/>
      <c r="VPX44" s="99"/>
      <c r="VPY44" s="99"/>
      <c r="VPZ44" s="99"/>
      <c r="VQA44" s="99"/>
      <c r="VQB44" s="99"/>
      <c r="VQC44" s="99"/>
      <c r="VQD44" s="99"/>
      <c r="VQE44" s="99"/>
      <c r="VQF44" s="99"/>
      <c r="VQG44" s="99"/>
      <c r="VQH44" s="99"/>
      <c r="VQI44" s="99"/>
      <c r="VQJ44" s="99"/>
      <c r="VQK44" s="99"/>
      <c r="VQL44" s="99"/>
      <c r="VQM44" s="99"/>
      <c r="VQN44" s="99"/>
      <c r="VQO44" s="99"/>
      <c r="VQP44" s="99"/>
      <c r="VQQ44" s="99"/>
      <c r="VQR44" s="99"/>
      <c r="VQS44" s="99"/>
      <c r="VQT44" s="99"/>
      <c r="VQU44" s="99"/>
      <c r="VQV44" s="99"/>
      <c r="VQW44" s="99"/>
      <c r="VQX44" s="99"/>
      <c r="VQY44" s="99"/>
      <c r="VQZ44" s="99"/>
      <c r="VRA44" s="99"/>
      <c r="VRB44" s="99"/>
      <c r="VRC44" s="99"/>
      <c r="VRD44" s="99"/>
      <c r="VRE44" s="99"/>
      <c r="VRF44" s="99"/>
      <c r="VRG44" s="99"/>
      <c r="VRH44" s="99"/>
      <c r="VRI44" s="99"/>
      <c r="VRJ44" s="99"/>
      <c r="VRK44" s="99"/>
      <c r="VRL44" s="99"/>
      <c r="VRM44" s="99"/>
      <c r="VRN44" s="99"/>
      <c r="VRO44" s="99"/>
      <c r="VRP44" s="99"/>
      <c r="VRQ44" s="99"/>
      <c r="VRR44" s="99"/>
      <c r="VRS44" s="99"/>
      <c r="VRT44" s="99"/>
      <c r="VRU44" s="99"/>
      <c r="VRV44" s="99"/>
      <c r="VRW44" s="99"/>
      <c r="VRX44" s="99"/>
      <c r="VRY44" s="99"/>
      <c r="VRZ44" s="99"/>
      <c r="VSA44" s="99"/>
      <c r="VSB44" s="99"/>
      <c r="VSC44" s="99"/>
      <c r="VSD44" s="99"/>
      <c r="VSE44" s="99"/>
      <c r="VSF44" s="99"/>
      <c r="VSG44" s="99"/>
      <c r="VSH44" s="99"/>
      <c r="VSI44" s="99"/>
      <c r="VSJ44" s="99"/>
      <c r="VSK44" s="99"/>
      <c r="VSL44" s="99"/>
      <c r="VSM44" s="99"/>
      <c r="VSN44" s="99"/>
      <c r="VSO44" s="99"/>
      <c r="VSP44" s="99"/>
      <c r="VSQ44" s="99"/>
      <c r="VSR44" s="99"/>
      <c r="VSS44" s="99"/>
      <c r="VST44" s="99"/>
      <c r="VSU44" s="99"/>
      <c r="VSV44" s="99"/>
      <c r="VSW44" s="99"/>
      <c r="VSX44" s="99"/>
      <c r="VSY44" s="99"/>
      <c r="VSZ44" s="99"/>
      <c r="VTA44" s="99"/>
      <c r="VTB44" s="99"/>
      <c r="VTC44" s="99"/>
      <c r="VTD44" s="99"/>
      <c r="VTE44" s="99"/>
      <c r="VTF44" s="99"/>
      <c r="VTG44" s="99"/>
      <c r="VTH44" s="99"/>
      <c r="VTI44" s="99"/>
      <c r="VTJ44" s="99"/>
      <c r="VTK44" s="99"/>
      <c r="VTL44" s="99"/>
      <c r="VTM44" s="99"/>
      <c r="VTN44" s="99"/>
      <c r="VTO44" s="99"/>
      <c r="VTP44" s="99"/>
      <c r="VTQ44" s="99"/>
      <c r="VTR44" s="99"/>
      <c r="VTS44" s="99"/>
      <c r="VTT44" s="99"/>
      <c r="VTU44" s="99"/>
      <c r="VTV44" s="99"/>
      <c r="VTW44" s="99"/>
      <c r="VTX44" s="99"/>
      <c r="VTY44" s="99"/>
      <c r="VTZ44" s="99"/>
      <c r="VUA44" s="99"/>
      <c r="VUB44" s="99"/>
      <c r="VUC44" s="99"/>
      <c r="VUD44" s="99"/>
      <c r="VUE44" s="99"/>
      <c r="VUF44" s="99"/>
      <c r="VUG44" s="99"/>
      <c r="VUH44" s="99"/>
      <c r="VUI44" s="99"/>
      <c r="VUJ44" s="99"/>
      <c r="VUK44" s="99"/>
      <c r="VUL44" s="99"/>
      <c r="VUM44" s="99"/>
      <c r="VUN44" s="99"/>
      <c r="VUO44" s="99"/>
      <c r="VUP44" s="99"/>
      <c r="VUQ44" s="99"/>
      <c r="VUR44" s="99"/>
      <c r="VUS44" s="99"/>
      <c r="VUT44" s="99"/>
      <c r="VUU44" s="99"/>
      <c r="VUV44" s="99"/>
      <c r="VUW44" s="99"/>
      <c r="VUX44" s="99"/>
      <c r="VUY44" s="99"/>
      <c r="VUZ44" s="99"/>
      <c r="VVA44" s="99"/>
      <c r="VVB44" s="99"/>
      <c r="VVC44" s="99"/>
      <c r="VVD44" s="99"/>
      <c r="VVE44" s="99"/>
      <c r="VVF44" s="99"/>
      <c r="VVG44" s="99"/>
      <c r="VVH44" s="99"/>
      <c r="VVI44" s="99"/>
      <c r="VVJ44" s="99"/>
      <c r="VVK44" s="99"/>
      <c r="VVL44" s="99"/>
      <c r="VVM44" s="99"/>
      <c r="VVN44" s="99"/>
      <c r="VVO44" s="99"/>
      <c r="VVP44" s="99"/>
      <c r="VVQ44" s="99"/>
      <c r="VVR44" s="99"/>
      <c r="VVS44" s="99"/>
      <c r="VVT44" s="99"/>
      <c r="VVU44" s="99"/>
      <c r="VVV44" s="99"/>
      <c r="VVW44" s="99"/>
      <c r="VVX44" s="99"/>
      <c r="VVY44" s="99"/>
      <c r="VVZ44" s="99"/>
      <c r="VWA44" s="99"/>
      <c r="VWB44" s="99"/>
      <c r="VWC44" s="99"/>
      <c r="VWD44" s="99"/>
      <c r="VWE44" s="99"/>
      <c r="VWF44" s="99"/>
      <c r="VWG44" s="99"/>
      <c r="VWH44" s="99"/>
      <c r="VWI44" s="99"/>
      <c r="VWJ44" s="99"/>
      <c r="VWK44" s="99"/>
      <c r="VWL44" s="99"/>
      <c r="VWM44" s="99"/>
      <c r="VWN44" s="99"/>
      <c r="VWO44" s="99"/>
      <c r="VWP44" s="99"/>
      <c r="VWQ44" s="99"/>
      <c r="VWR44" s="99"/>
      <c r="VWS44" s="99"/>
      <c r="VWT44" s="99"/>
      <c r="VWU44" s="99"/>
      <c r="VWV44" s="99"/>
      <c r="VWW44" s="99"/>
      <c r="VWX44" s="99"/>
      <c r="VWY44" s="99"/>
      <c r="VWZ44" s="99"/>
      <c r="VXA44" s="99"/>
      <c r="VXB44" s="99"/>
      <c r="VXC44" s="99"/>
      <c r="VXD44" s="99"/>
      <c r="VXE44" s="99"/>
      <c r="VXF44" s="99"/>
      <c r="VXG44" s="99"/>
      <c r="VXH44" s="99"/>
      <c r="VXI44" s="99"/>
      <c r="VXJ44" s="99"/>
      <c r="VXK44" s="99"/>
      <c r="VXL44" s="99"/>
      <c r="VXM44" s="99"/>
      <c r="VXN44" s="99"/>
      <c r="VXO44" s="99"/>
      <c r="VXP44" s="99"/>
      <c r="VXQ44" s="99"/>
      <c r="VXR44" s="99"/>
      <c r="VXS44" s="99"/>
      <c r="VXT44" s="99"/>
      <c r="VXU44" s="99"/>
      <c r="VXV44" s="99"/>
      <c r="VXW44" s="99"/>
      <c r="VXX44" s="99"/>
      <c r="VXY44" s="99"/>
      <c r="VXZ44" s="99"/>
      <c r="VYA44" s="99"/>
      <c r="VYB44" s="99"/>
      <c r="VYC44" s="99"/>
      <c r="VYD44" s="99"/>
      <c r="VYE44" s="99"/>
      <c r="VYF44" s="99"/>
      <c r="VYG44" s="99"/>
      <c r="VYH44" s="99"/>
      <c r="VYI44" s="99"/>
      <c r="VYJ44" s="99"/>
      <c r="VYK44" s="99"/>
      <c r="VYL44" s="99"/>
      <c r="VYM44" s="99"/>
      <c r="VYN44" s="99"/>
      <c r="VYO44" s="99"/>
      <c r="VYP44" s="99"/>
      <c r="VYQ44" s="99"/>
      <c r="VYR44" s="99"/>
      <c r="VYS44" s="99"/>
      <c r="VYT44" s="99"/>
      <c r="VYU44" s="99"/>
      <c r="VYV44" s="99"/>
      <c r="VYW44" s="99"/>
      <c r="VYX44" s="99"/>
      <c r="VYY44" s="99"/>
      <c r="VYZ44" s="99"/>
      <c r="VZA44" s="99"/>
      <c r="VZB44" s="99"/>
      <c r="VZC44" s="99"/>
      <c r="VZD44" s="99"/>
      <c r="VZE44" s="99"/>
      <c r="VZF44" s="99"/>
      <c r="VZG44" s="99"/>
      <c r="VZH44" s="99"/>
      <c r="VZI44" s="99"/>
      <c r="VZJ44" s="99"/>
      <c r="VZK44" s="99"/>
      <c r="VZL44" s="99"/>
      <c r="VZM44" s="99"/>
      <c r="VZN44" s="99"/>
      <c r="VZO44" s="99"/>
      <c r="VZP44" s="99"/>
      <c r="VZQ44" s="99"/>
      <c r="VZR44" s="99"/>
      <c r="VZS44" s="99"/>
      <c r="VZT44" s="99"/>
      <c r="VZU44" s="99"/>
      <c r="VZV44" s="99"/>
      <c r="VZW44" s="99"/>
      <c r="VZX44" s="99"/>
      <c r="VZY44" s="99"/>
      <c r="VZZ44" s="99"/>
      <c r="WAA44" s="99"/>
      <c r="WAB44" s="99"/>
      <c r="WAC44" s="99"/>
      <c r="WAD44" s="99"/>
      <c r="WAE44" s="99"/>
      <c r="WAF44" s="99"/>
      <c r="WAG44" s="99"/>
      <c r="WAH44" s="99"/>
      <c r="WAI44" s="99"/>
      <c r="WAJ44" s="99"/>
      <c r="WAK44" s="99"/>
      <c r="WAL44" s="99"/>
      <c r="WAM44" s="99"/>
      <c r="WAN44" s="99"/>
      <c r="WAO44" s="99"/>
      <c r="WAP44" s="99"/>
      <c r="WAQ44" s="99"/>
      <c r="WAR44" s="99"/>
      <c r="WAS44" s="99"/>
      <c r="WAT44" s="99"/>
      <c r="WAU44" s="99"/>
      <c r="WAV44" s="99"/>
      <c r="WAW44" s="99"/>
      <c r="WAX44" s="99"/>
      <c r="WAY44" s="99"/>
      <c r="WAZ44" s="99"/>
      <c r="WBA44" s="99"/>
      <c r="WBB44" s="99"/>
      <c r="WBC44" s="99"/>
      <c r="WBD44" s="99"/>
      <c r="WBE44" s="99"/>
      <c r="WBF44" s="99"/>
      <c r="WBG44" s="99"/>
      <c r="WBH44" s="99"/>
      <c r="WBI44" s="99"/>
      <c r="WBJ44" s="99"/>
      <c r="WBK44" s="99"/>
      <c r="WBL44" s="99"/>
      <c r="WBM44" s="99"/>
      <c r="WBN44" s="99"/>
      <c r="WBO44" s="99"/>
      <c r="WBP44" s="99"/>
      <c r="WBQ44" s="99"/>
      <c r="WBR44" s="99"/>
      <c r="WBS44" s="99"/>
      <c r="WBT44" s="99"/>
      <c r="WBU44" s="99"/>
      <c r="WBV44" s="99"/>
      <c r="WBW44" s="99"/>
      <c r="WBX44" s="99"/>
      <c r="WBY44" s="99"/>
      <c r="WBZ44" s="99"/>
      <c r="WCA44" s="99"/>
      <c r="WCB44" s="99"/>
      <c r="WCC44" s="99"/>
      <c r="WCD44" s="99"/>
      <c r="WCE44" s="99"/>
      <c r="WCF44" s="99"/>
      <c r="WCG44" s="99"/>
      <c r="WCH44" s="99"/>
      <c r="WCI44" s="99"/>
      <c r="WCJ44" s="99"/>
      <c r="WCK44" s="99"/>
      <c r="WCL44" s="99"/>
      <c r="WCM44" s="99"/>
      <c r="WCN44" s="99"/>
      <c r="WCO44" s="99"/>
      <c r="WCP44" s="99"/>
      <c r="WCQ44" s="99"/>
      <c r="WCR44" s="99"/>
      <c r="WCS44" s="99"/>
      <c r="WCT44" s="99"/>
      <c r="WCU44" s="99"/>
      <c r="WCV44" s="99"/>
      <c r="WCW44" s="99"/>
      <c r="WCX44" s="99"/>
      <c r="WCY44" s="99"/>
      <c r="WCZ44" s="99"/>
      <c r="WDA44" s="99"/>
      <c r="WDB44" s="99"/>
      <c r="WDC44" s="99"/>
      <c r="WDD44" s="99"/>
      <c r="WDE44" s="99"/>
      <c r="WDF44" s="99"/>
      <c r="WDG44" s="99"/>
      <c r="WDH44" s="99"/>
      <c r="WDI44" s="99"/>
      <c r="WDJ44" s="99"/>
      <c r="WDK44" s="99"/>
      <c r="WDL44" s="99"/>
      <c r="WDM44" s="99"/>
      <c r="WDN44" s="99"/>
      <c r="WDO44" s="99"/>
      <c r="WDP44" s="99"/>
      <c r="WDQ44" s="99"/>
      <c r="WDR44" s="99"/>
      <c r="WDS44" s="99"/>
      <c r="WDT44" s="99"/>
      <c r="WDU44" s="99"/>
      <c r="WDV44" s="99"/>
      <c r="WDW44" s="99"/>
      <c r="WDX44" s="99"/>
      <c r="WDY44" s="99"/>
      <c r="WDZ44" s="99"/>
      <c r="WEA44" s="99"/>
      <c r="WEB44" s="99"/>
      <c r="WEC44" s="99"/>
      <c r="WED44" s="99"/>
      <c r="WEE44" s="99"/>
      <c r="WEF44" s="99"/>
      <c r="WEG44" s="99"/>
      <c r="WEH44" s="99"/>
      <c r="WEI44" s="99"/>
      <c r="WEJ44" s="99"/>
      <c r="WEK44" s="99"/>
      <c r="WEL44" s="99"/>
      <c r="WEM44" s="99"/>
      <c r="WEN44" s="99"/>
      <c r="WEO44" s="99"/>
      <c r="WEP44" s="99"/>
      <c r="WEQ44" s="99"/>
      <c r="WER44" s="99"/>
      <c r="WES44" s="99"/>
      <c r="WET44" s="99"/>
      <c r="WEU44" s="99"/>
      <c r="WEV44" s="99"/>
      <c r="WEW44" s="99"/>
      <c r="WEX44" s="99"/>
      <c r="WEY44" s="99"/>
      <c r="WEZ44" s="99"/>
      <c r="WFA44" s="99"/>
      <c r="WFB44" s="99"/>
      <c r="WFC44" s="99"/>
      <c r="WFD44" s="99"/>
      <c r="WFE44" s="99"/>
      <c r="WFF44" s="99"/>
      <c r="WFG44" s="99"/>
      <c r="WFH44" s="99"/>
      <c r="WFI44" s="99"/>
      <c r="WFJ44" s="99"/>
      <c r="WFK44" s="99"/>
      <c r="WFL44" s="99"/>
      <c r="WFM44" s="99"/>
      <c r="WFN44" s="99"/>
      <c r="WFO44" s="99"/>
      <c r="WFP44" s="99"/>
      <c r="WFQ44" s="99"/>
      <c r="WFR44" s="99"/>
      <c r="WFS44" s="99"/>
      <c r="WFT44" s="99"/>
      <c r="WFU44" s="99"/>
      <c r="WFV44" s="99"/>
      <c r="WFW44" s="99"/>
      <c r="WFX44" s="99"/>
      <c r="WFY44" s="99"/>
      <c r="WFZ44" s="99"/>
      <c r="WGA44" s="99"/>
      <c r="WGB44" s="99"/>
      <c r="WGC44" s="99"/>
      <c r="WGD44" s="99"/>
      <c r="WGE44" s="99"/>
      <c r="WGF44" s="99"/>
      <c r="WGG44" s="99"/>
      <c r="WGH44" s="99"/>
      <c r="WGI44" s="99"/>
      <c r="WGJ44" s="99"/>
      <c r="WGK44" s="99"/>
      <c r="WGL44" s="99"/>
      <c r="WGM44" s="99"/>
      <c r="WGN44" s="99"/>
      <c r="WGO44" s="99"/>
      <c r="WGP44" s="99"/>
      <c r="WGQ44" s="99"/>
      <c r="WGR44" s="99"/>
      <c r="WGS44" s="99"/>
      <c r="WGT44" s="99"/>
      <c r="WGU44" s="99"/>
      <c r="WGV44" s="99"/>
      <c r="WGW44" s="99"/>
      <c r="WGX44" s="99"/>
      <c r="WGY44" s="99"/>
      <c r="WGZ44" s="99"/>
      <c r="WHA44" s="99"/>
      <c r="WHB44" s="99"/>
      <c r="WHC44" s="99"/>
      <c r="WHD44" s="99"/>
      <c r="WHE44" s="99"/>
      <c r="WHF44" s="99"/>
      <c r="WHG44" s="99"/>
      <c r="WHH44" s="99"/>
      <c r="WHI44" s="99"/>
      <c r="WHJ44" s="99"/>
      <c r="WHK44" s="99"/>
      <c r="WHL44" s="99"/>
      <c r="WHM44" s="99"/>
      <c r="WHN44" s="99"/>
      <c r="WHO44" s="99"/>
      <c r="WHP44" s="99"/>
      <c r="WHQ44" s="99"/>
      <c r="WHR44" s="99"/>
      <c r="WHS44" s="99"/>
      <c r="WHT44" s="99"/>
      <c r="WHU44" s="99"/>
      <c r="WHV44" s="99"/>
      <c r="WHW44" s="99"/>
      <c r="WHX44" s="99"/>
      <c r="WHY44" s="99"/>
      <c r="WHZ44" s="99"/>
      <c r="WIA44" s="99"/>
      <c r="WIB44" s="99"/>
      <c r="WIC44" s="99"/>
      <c r="WID44" s="99"/>
      <c r="WIE44" s="99"/>
      <c r="WIF44" s="99"/>
      <c r="WIG44" s="99"/>
      <c r="WIH44" s="99"/>
      <c r="WII44" s="99"/>
      <c r="WIJ44" s="99"/>
      <c r="WIK44" s="99"/>
      <c r="WIL44" s="99"/>
      <c r="WIM44" s="99"/>
      <c r="WIN44" s="99"/>
      <c r="WIO44" s="99"/>
      <c r="WIP44" s="99"/>
      <c r="WIQ44" s="99"/>
      <c r="WIR44" s="99"/>
      <c r="WIS44" s="99"/>
      <c r="WIT44" s="99"/>
      <c r="WIU44" s="99"/>
      <c r="WIV44" s="99"/>
      <c r="WIW44" s="99"/>
      <c r="WIX44" s="99"/>
      <c r="WIY44" s="99"/>
      <c r="WIZ44" s="99"/>
      <c r="WJA44" s="99"/>
      <c r="WJB44" s="99"/>
      <c r="WJC44" s="99"/>
      <c r="WJD44" s="99"/>
      <c r="WJE44" s="99"/>
      <c r="WJF44" s="99"/>
      <c r="WJG44" s="99"/>
      <c r="WJH44" s="99"/>
      <c r="WJI44" s="99"/>
      <c r="WJJ44" s="99"/>
      <c r="WJK44" s="99"/>
      <c r="WJL44" s="99"/>
      <c r="WJM44" s="99"/>
      <c r="WJN44" s="99"/>
      <c r="WJO44" s="99"/>
      <c r="WJP44" s="99"/>
      <c r="WJQ44" s="99"/>
      <c r="WJR44" s="99"/>
      <c r="WJS44" s="99"/>
      <c r="WJT44" s="99"/>
      <c r="WJU44" s="99"/>
      <c r="WJV44" s="99"/>
      <c r="WJW44" s="99"/>
      <c r="WJX44" s="99"/>
      <c r="WJY44" s="99"/>
      <c r="WJZ44" s="99"/>
      <c r="WKA44" s="99"/>
      <c r="WKB44" s="99"/>
      <c r="WKC44" s="99"/>
      <c r="WKD44" s="99"/>
      <c r="WKE44" s="99"/>
      <c r="WKF44" s="99"/>
      <c r="WKG44" s="99"/>
      <c r="WKH44" s="99"/>
      <c r="WKI44" s="99"/>
      <c r="WKJ44" s="99"/>
      <c r="WKK44" s="99"/>
      <c r="WKL44" s="99"/>
      <c r="WKM44" s="99"/>
      <c r="WKN44" s="99"/>
      <c r="WKO44" s="99"/>
      <c r="WKP44" s="99"/>
      <c r="WKQ44" s="99"/>
      <c r="WKR44" s="99"/>
      <c r="WKS44" s="99"/>
      <c r="WKT44" s="99"/>
      <c r="WKU44" s="99"/>
      <c r="WKV44" s="99"/>
      <c r="WKW44" s="99"/>
      <c r="WKX44" s="99"/>
      <c r="WKY44" s="99"/>
      <c r="WKZ44" s="99"/>
      <c r="WLA44" s="99"/>
      <c r="WLB44" s="99"/>
      <c r="WLC44" s="99"/>
      <c r="WLD44" s="99"/>
      <c r="WLE44" s="99"/>
      <c r="WLF44" s="99"/>
      <c r="WLG44" s="99"/>
      <c r="WLH44" s="99"/>
      <c r="WLI44" s="99"/>
      <c r="WLJ44" s="99"/>
      <c r="WLK44" s="99"/>
      <c r="WLL44" s="99"/>
      <c r="WLM44" s="99"/>
      <c r="WLN44" s="99"/>
      <c r="WLO44" s="99"/>
      <c r="WLP44" s="99"/>
      <c r="WLQ44" s="99"/>
      <c r="WLR44" s="99"/>
      <c r="WLS44" s="99"/>
      <c r="WLT44" s="99"/>
      <c r="WLU44" s="99"/>
      <c r="WLV44" s="99"/>
      <c r="WLW44" s="99"/>
      <c r="WLX44" s="99"/>
      <c r="WLY44" s="99"/>
      <c r="WLZ44" s="99"/>
      <c r="WMA44" s="99"/>
      <c r="WMB44" s="99"/>
      <c r="WMC44" s="99"/>
      <c r="WMD44" s="99"/>
      <c r="WME44" s="99"/>
      <c r="WMF44" s="99"/>
      <c r="WMG44" s="99"/>
      <c r="WMH44" s="99"/>
      <c r="WMI44" s="99"/>
      <c r="WMJ44" s="99"/>
      <c r="WMK44" s="99"/>
      <c r="WML44" s="99"/>
      <c r="WMM44" s="99"/>
      <c r="WMN44" s="99"/>
      <c r="WMO44" s="99"/>
      <c r="WMP44" s="99"/>
      <c r="WMQ44" s="99"/>
      <c r="WMR44" s="99"/>
      <c r="WMS44" s="99"/>
      <c r="WMT44" s="99"/>
      <c r="WMU44" s="99"/>
      <c r="WMV44" s="99"/>
      <c r="WMW44" s="99"/>
      <c r="WMX44" s="99"/>
      <c r="WMY44" s="99"/>
      <c r="WMZ44" s="99"/>
      <c r="WNA44" s="99"/>
      <c r="WNB44" s="99"/>
      <c r="WNC44" s="99"/>
      <c r="WND44" s="99"/>
      <c r="WNE44" s="99"/>
      <c r="WNF44" s="99"/>
      <c r="WNG44" s="99"/>
      <c r="WNH44" s="99"/>
      <c r="WNI44" s="99"/>
      <c r="WNJ44" s="99"/>
      <c r="WNK44" s="99"/>
      <c r="WNL44" s="99"/>
      <c r="WNM44" s="99"/>
      <c r="WNN44" s="99"/>
      <c r="WNO44" s="99"/>
      <c r="WNP44" s="99"/>
      <c r="WNQ44" s="99"/>
      <c r="WNR44" s="99"/>
      <c r="WNS44" s="99"/>
      <c r="WNT44" s="99"/>
      <c r="WNU44" s="99"/>
      <c r="WNV44" s="99"/>
      <c r="WNW44" s="99"/>
      <c r="WNX44" s="99"/>
      <c r="WNY44" s="99"/>
      <c r="WNZ44" s="99"/>
      <c r="WOA44" s="99"/>
      <c r="WOB44" s="99"/>
      <c r="WOC44" s="99"/>
      <c r="WOD44" s="99"/>
      <c r="WOE44" s="99"/>
      <c r="WOF44" s="99"/>
      <c r="WOG44" s="99"/>
      <c r="WOH44" s="99"/>
      <c r="WOI44" s="99"/>
      <c r="WOJ44" s="99"/>
      <c r="WOK44" s="99"/>
      <c r="WOL44" s="99"/>
      <c r="WOM44" s="99"/>
      <c r="WON44" s="99"/>
      <c r="WOO44" s="99"/>
      <c r="WOP44" s="99"/>
      <c r="WOQ44" s="99"/>
      <c r="WOR44" s="99"/>
      <c r="WOS44" s="99"/>
      <c r="WOT44" s="99"/>
      <c r="WOU44" s="99"/>
      <c r="WOV44" s="99"/>
      <c r="WOW44" s="99"/>
      <c r="WOX44" s="99"/>
      <c r="WOY44" s="99"/>
      <c r="WOZ44" s="99"/>
      <c r="WPA44" s="99"/>
      <c r="WPB44" s="99"/>
      <c r="WPC44" s="99"/>
      <c r="WPD44" s="99"/>
      <c r="WPE44" s="99"/>
      <c r="WPF44" s="99"/>
      <c r="WPG44" s="99"/>
      <c r="WPH44" s="99"/>
      <c r="WPI44" s="99"/>
      <c r="WPJ44" s="99"/>
      <c r="WPK44" s="99"/>
      <c r="WPL44" s="99"/>
      <c r="WPM44" s="99"/>
      <c r="WPN44" s="99"/>
      <c r="WPO44" s="99"/>
      <c r="WPP44" s="99"/>
      <c r="WPQ44" s="99"/>
      <c r="WPR44" s="99"/>
      <c r="WPS44" s="99"/>
      <c r="WPT44" s="99"/>
      <c r="WPU44" s="99"/>
      <c r="WPV44" s="99"/>
      <c r="WPW44" s="99"/>
      <c r="WPX44" s="99"/>
      <c r="WPY44" s="99"/>
      <c r="WPZ44" s="99"/>
      <c r="WQA44" s="99"/>
      <c r="WQB44" s="99"/>
      <c r="WQC44" s="99"/>
      <c r="WQD44" s="99"/>
      <c r="WQE44" s="99"/>
      <c r="WQF44" s="99"/>
      <c r="WQG44" s="99"/>
      <c r="WQH44" s="99"/>
      <c r="WQI44" s="99"/>
      <c r="WQJ44" s="99"/>
      <c r="WQK44" s="99"/>
      <c r="WQL44" s="99"/>
      <c r="WQM44" s="99"/>
      <c r="WQN44" s="99"/>
      <c r="WQO44" s="99"/>
      <c r="WQP44" s="99"/>
      <c r="WQQ44" s="99"/>
      <c r="WQR44" s="99"/>
      <c r="WQS44" s="99"/>
      <c r="WQT44" s="99"/>
      <c r="WQU44" s="99"/>
      <c r="WQV44" s="99"/>
      <c r="WQW44" s="99"/>
      <c r="WQX44" s="99"/>
      <c r="WQY44" s="99"/>
      <c r="WQZ44" s="99"/>
      <c r="WRA44" s="99"/>
      <c r="WRB44" s="99"/>
      <c r="WRC44" s="99"/>
      <c r="WRD44" s="99"/>
      <c r="WRE44" s="99"/>
      <c r="WRF44" s="99"/>
      <c r="WRG44" s="99"/>
      <c r="WRH44" s="99"/>
      <c r="WRI44" s="99"/>
      <c r="WRJ44" s="99"/>
      <c r="WRK44" s="99"/>
      <c r="WRL44" s="99"/>
      <c r="WRM44" s="99"/>
      <c r="WRN44" s="99"/>
      <c r="WRO44" s="99"/>
      <c r="WRP44" s="99"/>
      <c r="WRQ44" s="99"/>
      <c r="WRR44" s="99"/>
      <c r="WRS44" s="99"/>
      <c r="WRT44" s="99"/>
      <c r="WRU44" s="99"/>
      <c r="WRV44" s="99"/>
      <c r="WRW44" s="99"/>
      <c r="WRX44" s="99"/>
      <c r="WRY44" s="99"/>
      <c r="WRZ44" s="99"/>
      <c r="WSA44" s="99"/>
      <c r="WSB44" s="99"/>
      <c r="WSC44" s="99"/>
      <c r="WSD44" s="99"/>
      <c r="WSE44" s="99"/>
      <c r="WSF44" s="99"/>
      <c r="WSG44" s="99"/>
      <c r="WSH44" s="99"/>
      <c r="WSI44" s="99"/>
      <c r="WSJ44" s="99"/>
      <c r="WSK44" s="99"/>
      <c r="WSL44" s="99"/>
      <c r="WSM44" s="99"/>
      <c r="WSN44" s="99"/>
      <c r="WSO44" s="99"/>
      <c r="WSP44" s="99"/>
      <c r="WSQ44" s="99"/>
      <c r="WSR44" s="99"/>
      <c r="WSS44" s="99"/>
      <c r="WST44" s="99"/>
      <c r="WSU44" s="99"/>
      <c r="WSV44" s="99"/>
      <c r="WSW44" s="99"/>
      <c r="WSX44" s="99"/>
      <c r="WSY44" s="99"/>
      <c r="WSZ44" s="99"/>
      <c r="WTA44" s="99"/>
      <c r="WTB44" s="99"/>
      <c r="WTC44" s="99"/>
      <c r="WTD44" s="99"/>
      <c r="WTE44" s="99"/>
      <c r="WTF44" s="99"/>
      <c r="WTG44" s="99"/>
      <c r="WTH44" s="99"/>
      <c r="WTI44" s="99"/>
      <c r="WTJ44" s="99"/>
      <c r="WTK44" s="99"/>
      <c r="WTL44" s="99"/>
      <c r="WTM44" s="99"/>
      <c r="WTN44" s="99"/>
      <c r="WTO44" s="99"/>
      <c r="WTP44" s="99"/>
      <c r="WTQ44" s="99"/>
      <c r="WTR44" s="99"/>
      <c r="WTS44" s="99"/>
      <c r="WTT44" s="99"/>
      <c r="WTU44" s="99"/>
      <c r="WTV44" s="99"/>
      <c r="WTW44" s="99"/>
      <c r="WTX44" s="99"/>
      <c r="WTY44" s="99"/>
      <c r="WTZ44" s="99"/>
      <c r="WUA44" s="99"/>
      <c r="WUB44" s="99"/>
      <c r="WUC44" s="99"/>
      <c r="WUD44" s="99"/>
      <c r="WUE44" s="99"/>
      <c r="WUF44" s="99"/>
      <c r="WUG44" s="99"/>
      <c r="WUH44" s="99"/>
      <c r="WUI44" s="99"/>
      <c r="WUJ44" s="99"/>
      <c r="WUK44" s="99"/>
      <c r="WUL44" s="99"/>
      <c r="WUM44" s="99"/>
      <c r="WUN44" s="99"/>
      <c r="WUO44" s="99"/>
      <c r="WUP44" s="99"/>
      <c r="WUQ44" s="99"/>
      <c r="WUR44" s="99"/>
      <c r="WUS44" s="99"/>
      <c r="WUT44" s="99"/>
      <c r="WUU44" s="99"/>
      <c r="WUV44" s="99"/>
      <c r="WUW44" s="99"/>
      <c r="WUX44" s="99"/>
      <c r="WUY44" s="99"/>
      <c r="WUZ44" s="99"/>
      <c r="WVA44" s="99"/>
      <c r="WVB44" s="99"/>
      <c r="WVC44" s="99"/>
      <c r="WVD44" s="99"/>
      <c r="WVE44" s="99"/>
      <c r="WVF44" s="99"/>
      <c r="WVG44" s="99"/>
      <c r="WVH44" s="99"/>
      <c r="WVI44" s="99"/>
      <c r="WVJ44" s="99"/>
      <c r="WVK44" s="99"/>
      <c r="WVL44" s="99"/>
      <c r="WVM44" s="99"/>
      <c r="WVN44" s="99"/>
      <c r="WVO44" s="99"/>
      <c r="WVP44" s="99"/>
      <c r="WVQ44" s="99"/>
      <c r="WVR44" s="99"/>
      <c r="WVS44" s="99"/>
      <c r="WVT44" s="99"/>
      <c r="WVU44" s="99"/>
      <c r="WVV44" s="99"/>
      <c r="WVW44" s="99"/>
      <c r="WVX44" s="99"/>
      <c r="WVY44" s="99"/>
      <c r="WVZ44" s="99"/>
      <c r="WWA44" s="99"/>
      <c r="WWB44" s="99"/>
      <c r="WWC44" s="99"/>
      <c r="WWD44" s="99"/>
      <c r="WWE44" s="99"/>
      <c r="WWF44" s="99"/>
      <c r="WWG44" s="99"/>
      <c r="WWH44" s="99"/>
      <c r="WWI44" s="99"/>
      <c r="WWJ44" s="99"/>
      <c r="WWK44" s="99"/>
      <c r="WWL44" s="99"/>
      <c r="WWM44" s="99"/>
      <c r="WWN44" s="99"/>
      <c r="WWO44" s="99"/>
      <c r="WWP44" s="99"/>
      <c r="WWQ44" s="99"/>
      <c r="WWR44" s="99"/>
      <c r="WWS44" s="99"/>
      <c r="WWT44" s="99"/>
      <c r="WWU44" s="99"/>
      <c r="WWV44" s="99"/>
      <c r="WWW44" s="99"/>
      <c r="WWX44" s="99"/>
      <c r="WWY44" s="99"/>
      <c r="WWZ44" s="99"/>
      <c r="WXA44" s="99"/>
      <c r="WXB44" s="99"/>
      <c r="WXC44" s="99"/>
      <c r="WXD44" s="99"/>
      <c r="WXE44" s="99"/>
      <c r="WXF44" s="99"/>
      <c r="WXG44" s="99"/>
      <c r="WXH44" s="99"/>
      <c r="WXI44" s="99"/>
      <c r="WXJ44" s="99"/>
      <c r="WXK44" s="99"/>
      <c r="WXL44" s="99"/>
      <c r="WXM44" s="99"/>
      <c r="WXN44" s="99"/>
      <c r="WXO44" s="99"/>
      <c r="WXP44" s="99"/>
      <c r="WXQ44" s="99"/>
      <c r="WXR44" s="99"/>
      <c r="WXS44" s="99"/>
      <c r="WXT44" s="99"/>
      <c r="WXU44" s="99"/>
      <c r="WXV44" s="99"/>
      <c r="WXW44" s="99"/>
      <c r="WXX44" s="99"/>
      <c r="WXY44" s="99"/>
      <c r="WXZ44" s="99"/>
      <c r="WYA44" s="99"/>
      <c r="WYB44" s="99"/>
      <c r="WYC44" s="99"/>
      <c r="WYD44" s="99"/>
      <c r="WYE44" s="99"/>
      <c r="WYF44" s="99"/>
      <c r="WYG44" s="99"/>
      <c r="WYH44" s="99"/>
      <c r="WYI44" s="99"/>
      <c r="WYJ44" s="99"/>
      <c r="WYK44" s="99"/>
      <c r="WYL44" s="99"/>
      <c r="WYM44" s="99"/>
      <c r="WYN44" s="99"/>
      <c r="WYO44" s="99"/>
      <c r="WYP44" s="99"/>
      <c r="WYQ44" s="99"/>
      <c r="WYR44" s="99"/>
      <c r="WYS44" s="99"/>
      <c r="WYT44" s="99"/>
      <c r="WYU44" s="99"/>
      <c r="WYV44" s="99"/>
      <c r="WYW44" s="99"/>
      <c r="WYX44" s="99"/>
      <c r="WYY44" s="99"/>
      <c r="WYZ44" s="99"/>
      <c r="WZA44" s="99"/>
      <c r="WZB44" s="99"/>
      <c r="WZC44" s="99"/>
      <c r="WZD44" s="99"/>
      <c r="WZE44" s="99"/>
      <c r="WZF44" s="99"/>
      <c r="WZG44" s="99"/>
      <c r="WZH44" s="99"/>
      <c r="WZI44" s="99"/>
      <c r="WZJ44" s="99"/>
      <c r="WZK44" s="99"/>
      <c r="WZL44" s="99"/>
      <c r="WZM44" s="99"/>
      <c r="WZN44" s="99"/>
      <c r="WZO44" s="99"/>
      <c r="WZP44" s="99"/>
      <c r="WZQ44" s="99"/>
      <c r="WZR44" s="99"/>
      <c r="WZS44" s="99"/>
      <c r="WZT44" s="99"/>
      <c r="WZU44" s="99"/>
      <c r="WZV44" s="99"/>
      <c r="WZW44" s="99"/>
      <c r="WZX44" s="99"/>
      <c r="WZY44" s="99"/>
      <c r="WZZ44" s="99"/>
      <c r="XAA44" s="99"/>
      <c r="XAB44" s="99"/>
      <c r="XAC44" s="99"/>
      <c r="XAD44" s="99"/>
      <c r="XAE44" s="99"/>
      <c r="XAF44" s="99"/>
      <c r="XAG44" s="99"/>
      <c r="XAH44" s="99"/>
      <c r="XAI44" s="99"/>
      <c r="XAJ44" s="99"/>
      <c r="XAK44" s="99"/>
      <c r="XAL44" s="99"/>
      <c r="XAM44" s="99"/>
      <c r="XAN44" s="99"/>
      <c r="XAO44" s="99"/>
      <c r="XAP44" s="99"/>
      <c r="XAQ44" s="99"/>
      <c r="XAR44" s="99"/>
      <c r="XAS44" s="99"/>
      <c r="XAT44" s="99"/>
      <c r="XAU44" s="99"/>
      <c r="XAV44" s="99"/>
      <c r="XAW44" s="99"/>
      <c r="XAX44" s="99"/>
      <c r="XAY44" s="99"/>
      <c r="XAZ44" s="99"/>
      <c r="XBA44" s="99"/>
      <c r="XBB44" s="99"/>
      <c r="XBC44" s="99"/>
      <c r="XBD44" s="99"/>
      <c r="XBE44" s="99"/>
      <c r="XBF44" s="99"/>
      <c r="XBG44" s="99"/>
      <c r="XBH44" s="99"/>
      <c r="XBI44" s="99"/>
      <c r="XBJ44" s="99"/>
      <c r="XBK44" s="99"/>
      <c r="XBL44" s="99"/>
      <c r="XBM44" s="99"/>
      <c r="XBN44" s="99"/>
      <c r="XBO44" s="99"/>
      <c r="XBP44" s="99"/>
      <c r="XBQ44" s="99"/>
      <c r="XBR44" s="99"/>
      <c r="XBS44" s="99"/>
      <c r="XBT44" s="99"/>
      <c r="XBU44" s="99"/>
      <c r="XBV44" s="99"/>
      <c r="XBW44" s="99"/>
      <c r="XBX44" s="99"/>
      <c r="XBY44" s="99"/>
      <c r="XBZ44" s="99"/>
      <c r="XCA44" s="99"/>
      <c r="XCB44" s="99"/>
      <c r="XCC44" s="99"/>
      <c r="XCD44" s="99"/>
      <c r="XCE44" s="99"/>
      <c r="XCF44" s="99"/>
      <c r="XCG44" s="99"/>
      <c r="XCH44" s="99"/>
      <c r="XCI44" s="99"/>
      <c r="XCJ44" s="99"/>
      <c r="XCK44" s="99"/>
      <c r="XCL44" s="99"/>
      <c r="XCM44" s="99"/>
      <c r="XCN44" s="99"/>
      <c r="XCO44" s="99"/>
      <c r="XCP44" s="99"/>
      <c r="XCQ44" s="99"/>
      <c r="XCR44" s="99"/>
      <c r="XCS44" s="99"/>
      <c r="XCT44" s="99"/>
      <c r="XCU44" s="99"/>
      <c r="XCV44" s="99"/>
      <c r="XCW44" s="99"/>
      <c r="XCX44" s="99"/>
      <c r="XCY44" s="99"/>
      <c r="XCZ44" s="99"/>
      <c r="XDA44" s="99"/>
      <c r="XDB44" s="99"/>
      <c r="XDC44" s="99"/>
      <c r="XDD44" s="99"/>
      <c r="XDE44" s="99"/>
      <c r="XDF44" s="99"/>
      <c r="XDG44" s="99"/>
      <c r="XDH44" s="99"/>
      <c r="XDI44" s="99"/>
      <c r="XDJ44" s="99"/>
      <c r="XDK44" s="99"/>
      <c r="XDL44" s="99"/>
      <c r="XDM44" s="99"/>
      <c r="XDN44" s="99"/>
      <c r="XDO44" s="99"/>
      <c r="XDP44" s="99"/>
      <c r="XDQ44" s="99"/>
      <c r="XDR44" s="99"/>
      <c r="XDS44" s="99"/>
      <c r="XDT44" s="99"/>
      <c r="XDU44" s="99"/>
      <c r="XDV44" s="99"/>
      <c r="XDW44" s="99"/>
      <c r="XDX44" s="99"/>
      <c r="XDY44" s="99"/>
      <c r="XDZ44" s="99"/>
      <c r="XEA44" s="99"/>
      <c r="XEB44" s="99"/>
      <c r="XEC44" s="99"/>
      <c r="XED44" s="99"/>
      <c r="XEE44" s="99"/>
      <c r="XEF44" s="99"/>
      <c r="XEG44" s="99"/>
      <c r="XEH44" s="99"/>
      <c r="XEI44" s="99"/>
    </row>
    <row r="45" customHeight="1" spans="1:22">
      <c r="A45" s="113">
        <v>11</v>
      </c>
      <c r="B45" s="114" t="s">
        <v>124</v>
      </c>
      <c r="C45" s="115"/>
      <c r="D45" s="115"/>
      <c r="E45" s="115"/>
      <c r="F45" s="115">
        <v>1.932568</v>
      </c>
      <c r="G45" s="115">
        <v>1.932568</v>
      </c>
      <c r="H45" s="113" t="s">
        <v>42</v>
      </c>
      <c r="I45" s="124">
        <v>1756.88</v>
      </c>
      <c r="J45" s="128">
        <v>0.0011</v>
      </c>
      <c r="K45" s="126"/>
      <c r="L45" s="115"/>
      <c r="M45" s="115"/>
      <c r="N45" s="115"/>
      <c r="O45" s="115">
        <f>小表旧!E46</f>
        <v>1.932568</v>
      </c>
      <c r="P45" s="115">
        <f t="shared" si="11"/>
        <v>1.932568</v>
      </c>
      <c r="Q45" s="113" t="s">
        <v>42</v>
      </c>
      <c r="R45" s="125">
        <f>R42</f>
        <v>1540.64</v>
      </c>
      <c r="S45" s="128">
        <f>P45/R45</f>
        <v>0.00125439297954097</v>
      </c>
      <c r="T45" s="126"/>
      <c r="U45" s="115">
        <f t="shared" si="15"/>
        <v>0</v>
      </c>
      <c r="V45" s="96"/>
    </row>
    <row r="46" customHeight="1" spans="1:22">
      <c r="A46" s="113">
        <v>12</v>
      </c>
      <c r="B46" s="114" t="s">
        <v>125</v>
      </c>
      <c r="C46" s="115"/>
      <c r="D46" s="115"/>
      <c r="E46" s="115"/>
      <c r="F46" s="115">
        <v>1.054128</v>
      </c>
      <c r="G46" s="115">
        <v>1.054128</v>
      </c>
      <c r="H46" s="113" t="s">
        <v>42</v>
      </c>
      <c r="I46" s="124">
        <v>1756.88</v>
      </c>
      <c r="J46" s="128">
        <v>0.0006</v>
      </c>
      <c r="K46" s="126"/>
      <c r="L46" s="115"/>
      <c r="M46" s="115"/>
      <c r="N46" s="115"/>
      <c r="O46" s="115">
        <f>小表旧!E47</f>
        <v>1.054128</v>
      </c>
      <c r="P46" s="115">
        <f t="shared" si="11"/>
        <v>1.054128</v>
      </c>
      <c r="Q46" s="113" t="s">
        <v>42</v>
      </c>
      <c r="R46" s="125">
        <f>R45</f>
        <v>1540.64</v>
      </c>
      <c r="S46" s="128">
        <f>P46/R46</f>
        <v>0.000684214352476893</v>
      </c>
      <c r="T46" s="126"/>
      <c r="U46" s="115">
        <f t="shared" si="15"/>
        <v>0</v>
      </c>
      <c r="V46" s="96"/>
    </row>
    <row r="47" customHeight="1" spans="1:22">
      <c r="A47" s="113">
        <v>13</v>
      </c>
      <c r="B47" s="114" t="s">
        <v>126</v>
      </c>
      <c r="C47" s="115"/>
      <c r="D47" s="115"/>
      <c r="E47" s="115"/>
      <c r="F47" s="115">
        <v>10</v>
      </c>
      <c r="G47" s="115">
        <v>10</v>
      </c>
      <c r="H47" s="113" t="s">
        <v>42</v>
      </c>
      <c r="I47" s="124">
        <v>1756.88</v>
      </c>
      <c r="J47" s="128">
        <f>G47/I47</f>
        <v>0.00569190838304267</v>
      </c>
      <c r="K47" s="126"/>
      <c r="L47" s="115"/>
      <c r="M47" s="115"/>
      <c r="N47" s="115"/>
      <c r="O47" s="115">
        <f>小表旧!E48</f>
        <v>3</v>
      </c>
      <c r="P47" s="115">
        <f t="shared" si="11"/>
        <v>3</v>
      </c>
      <c r="Q47" s="113" t="s">
        <v>42</v>
      </c>
      <c r="R47" s="125">
        <f>R46</f>
        <v>1540.64</v>
      </c>
      <c r="S47" s="128">
        <f>P47/R47</f>
        <v>0.00194724270433067</v>
      </c>
      <c r="T47" s="126"/>
      <c r="U47" s="115">
        <f t="shared" si="15"/>
        <v>7</v>
      </c>
      <c r="V47" s="96"/>
    </row>
    <row r="48" customHeight="1" spans="1:22">
      <c r="A48" s="113">
        <v>14</v>
      </c>
      <c r="B48" s="114" t="s">
        <v>127</v>
      </c>
      <c r="C48" s="115"/>
      <c r="D48" s="115"/>
      <c r="E48" s="115"/>
      <c r="F48" s="115">
        <v>3</v>
      </c>
      <c r="G48" s="115">
        <v>3</v>
      </c>
      <c r="H48" s="113" t="s">
        <v>65</v>
      </c>
      <c r="I48" s="124">
        <v>3000</v>
      </c>
      <c r="J48" s="115">
        <v>10</v>
      </c>
      <c r="K48" s="126"/>
      <c r="L48" s="115"/>
      <c r="M48" s="115"/>
      <c r="N48" s="115"/>
      <c r="O48" s="115">
        <f>小表旧!E49</f>
        <v>4.5</v>
      </c>
      <c r="P48" s="115">
        <f t="shared" si="11"/>
        <v>4.5</v>
      </c>
      <c r="Q48" s="113" t="s">
        <v>65</v>
      </c>
      <c r="R48" s="125">
        <v>3000</v>
      </c>
      <c r="S48" s="115">
        <f t="shared" si="14"/>
        <v>15</v>
      </c>
      <c r="T48" s="126"/>
      <c r="U48" s="115">
        <f t="shared" si="15"/>
        <v>-1.5</v>
      </c>
      <c r="V48" s="96"/>
    </row>
    <row r="49" customHeight="1" spans="1:22">
      <c r="A49" s="113">
        <v>15</v>
      </c>
      <c r="B49" s="114" t="s">
        <v>129</v>
      </c>
      <c r="C49" s="115"/>
      <c r="D49" s="115"/>
      <c r="E49" s="115"/>
      <c r="F49" s="115">
        <v>22.5</v>
      </c>
      <c r="G49" s="115">
        <v>22.5</v>
      </c>
      <c r="H49" s="113" t="s">
        <v>65</v>
      </c>
      <c r="I49" s="124">
        <v>3000</v>
      </c>
      <c r="J49" s="115">
        <v>75</v>
      </c>
      <c r="K49" s="126"/>
      <c r="L49" s="115"/>
      <c r="M49" s="115"/>
      <c r="N49" s="115"/>
      <c r="O49" s="115">
        <f>小表旧!E50</f>
        <v>22.5</v>
      </c>
      <c r="P49" s="115">
        <f t="shared" si="11"/>
        <v>22.5</v>
      </c>
      <c r="Q49" s="113" t="s">
        <v>65</v>
      </c>
      <c r="R49" s="125">
        <v>3000</v>
      </c>
      <c r="S49" s="115">
        <f t="shared" si="14"/>
        <v>75</v>
      </c>
      <c r="T49" s="126"/>
      <c r="U49" s="115">
        <f t="shared" si="15"/>
        <v>0</v>
      </c>
      <c r="V49" s="96"/>
    </row>
    <row r="50" customHeight="1" spans="1:21">
      <c r="A50" s="113">
        <v>16</v>
      </c>
      <c r="B50" s="114" t="s">
        <v>131</v>
      </c>
      <c r="C50" s="115"/>
      <c r="D50" s="115"/>
      <c r="E50" s="115"/>
      <c r="F50" s="115">
        <v>13.2</v>
      </c>
      <c r="G50" s="115">
        <v>13.2</v>
      </c>
      <c r="H50" s="113" t="s">
        <v>138</v>
      </c>
      <c r="I50" s="124">
        <v>400</v>
      </c>
      <c r="J50" s="115">
        <v>330</v>
      </c>
      <c r="K50" s="126"/>
      <c r="L50" s="115"/>
      <c r="M50" s="115"/>
      <c r="N50" s="115"/>
      <c r="O50" s="115">
        <f>小表旧!E51</f>
        <v>10.4</v>
      </c>
      <c r="P50" s="115">
        <f t="shared" si="11"/>
        <v>10.4</v>
      </c>
      <c r="Q50" s="113" t="s">
        <v>138</v>
      </c>
      <c r="R50" s="125">
        <v>400</v>
      </c>
      <c r="S50" s="115">
        <f t="shared" si="14"/>
        <v>260</v>
      </c>
      <c r="T50" s="126"/>
      <c r="U50" s="115">
        <f t="shared" si="15"/>
        <v>2.8</v>
      </c>
    </row>
    <row r="51" customHeight="1" spans="1:21">
      <c r="A51" s="107" t="s">
        <v>50</v>
      </c>
      <c r="B51" s="108" t="s">
        <v>133</v>
      </c>
      <c r="C51" s="109"/>
      <c r="D51" s="109"/>
      <c r="E51" s="109"/>
      <c r="F51" s="109">
        <v>80.32451808</v>
      </c>
      <c r="G51" s="109">
        <v>80.32451808</v>
      </c>
      <c r="H51" s="107" t="s">
        <v>42</v>
      </c>
      <c r="I51" s="109">
        <f>G7+G34</f>
        <v>2008.112952</v>
      </c>
      <c r="J51" s="119">
        <f>G51/I51*10000</f>
        <v>400</v>
      </c>
      <c r="K51" s="120">
        <f>G51/G52</f>
        <v>0.0384615384615385</v>
      </c>
      <c r="L51" s="109"/>
      <c r="M51" s="109"/>
      <c r="N51" s="109"/>
      <c r="O51" s="109">
        <f>小表旧!E52</f>
        <v>68.3969569136</v>
      </c>
      <c r="P51" s="109">
        <f t="shared" si="11"/>
        <v>68.3969569136</v>
      </c>
      <c r="Q51" s="107" t="s">
        <v>42</v>
      </c>
      <c r="R51" s="119">
        <f>P34+P7</f>
        <v>1709.82392284</v>
      </c>
      <c r="S51" s="119">
        <f>P51/R51*10000</f>
        <v>400.023394221748</v>
      </c>
      <c r="T51" s="120">
        <f>P51/P52</f>
        <v>0.0384637013839796</v>
      </c>
      <c r="U51" s="109">
        <f t="shared" si="15"/>
        <v>11.9275611664</v>
      </c>
    </row>
    <row r="52" customHeight="1" spans="1:21">
      <c r="A52" s="107" t="s">
        <v>134</v>
      </c>
      <c r="B52" s="108" t="s">
        <v>135</v>
      </c>
      <c r="C52" s="109">
        <v>1724.1</v>
      </c>
      <c r="D52" s="109"/>
      <c r="E52" s="109">
        <v>712.8</v>
      </c>
      <c r="F52" s="109">
        <v>527.34</v>
      </c>
      <c r="G52" s="109">
        <f>G7+G34+G51</f>
        <v>2088.43747008</v>
      </c>
      <c r="H52" s="107" t="s">
        <v>136</v>
      </c>
      <c r="I52" s="118">
        <v>3000</v>
      </c>
      <c r="J52" s="119">
        <f>G52/I52*10000</f>
        <v>6961.4582336</v>
      </c>
      <c r="K52" s="120">
        <f>K51+K34+K7</f>
        <v>1</v>
      </c>
      <c r="L52" s="109">
        <v>1724.1</v>
      </c>
      <c r="M52" s="109"/>
      <c r="N52" s="109">
        <v>712.8</v>
      </c>
      <c r="O52" s="109">
        <v>527.34</v>
      </c>
      <c r="P52" s="109">
        <f>P7+P34+P51</f>
        <v>1778.2208797536</v>
      </c>
      <c r="Q52" s="107" t="s">
        <v>136</v>
      </c>
      <c r="R52" s="119">
        <v>3000</v>
      </c>
      <c r="S52" s="119">
        <f>P52/R52*10000</f>
        <v>5927.402932512</v>
      </c>
      <c r="T52" s="120">
        <f>T51+T34+T7</f>
        <v>1</v>
      </c>
      <c r="U52" s="109">
        <f t="shared" si="15"/>
        <v>310.2165903264</v>
      </c>
    </row>
  </sheetData>
  <sheetProtection selectLockedCells="1" insertRows="0" deleteRows="0"/>
  <mergeCells count="13">
    <mergeCell ref="A3:T3"/>
    <mergeCell ref="C4:K4"/>
    <mergeCell ref="L4:T4"/>
    <mergeCell ref="C5:G5"/>
    <mergeCell ref="H5:J5"/>
    <mergeCell ref="L5:P5"/>
    <mergeCell ref="Q5:S5"/>
    <mergeCell ref="A4:A6"/>
    <mergeCell ref="B4:B6"/>
    <mergeCell ref="K5:K6"/>
    <mergeCell ref="T5:T6"/>
    <mergeCell ref="U4:U6"/>
    <mergeCell ref="A1:U2"/>
  </mergeCells>
  <pageMargins left="0.432638888888889" right="0.314583333333333" top="0.432638888888889" bottom="0.393055555555556" header="0.298611111111111" footer="0.298611111111111"/>
  <pageSetup paperSize="9" scale="85"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1" sqref="$A11:$XFD11"/>
    </sheetView>
  </sheetViews>
  <sheetFormatPr defaultColWidth="9" defaultRowHeight="22" customHeight="1" outlineLevelCol="4"/>
  <cols>
    <col min="1" max="1" width="41.625" style="88" customWidth="1"/>
    <col min="2" max="4" width="11.875" style="88" customWidth="1"/>
    <col min="5" max="5" width="39.5" style="88" customWidth="1"/>
    <col min="6" max="16384" width="9" style="88"/>
  </cols>
  <sheetData>
    <row r="2" customHeight="1" spans="1:5">
      <c r="A2" s="89" t="s">
        <v>139</v>
      </c>
      <c r="B2" s="90"/>
      <c r="C2" s="90"/>
      <c r="D2" s="90"/>
      <c r="E2" s="91">
        <v>44146</v>
      </c>
    </row>
    <row r="3" s="87" customFormat="1" customHeight="1" spans="1:5">
      <c r="A3" s="92" t="s">
        <v>140</v>
      </c>
      <c r="B3" s="87">
        <v>5775563.83</v>
      </c>
      <c r="C3" s="87">
        <v>2600</v>
      </c>
      <c r="D3" s="93">
        <f>B3/C3</f>
        <v>2221.37070384615</v>
      </c>
      <c r="E3" s="87" t="s">
        <v>141</v>
      </c>
    </row>
    <row r="4" s="87" customFormat="1" customHeight="1" spans="1:5">
      <c r="A4" s="87" t="s">
        <v>142</v>
      </c>
      <c r="B4" s="87">
        <v>138000</v>
      </c>
      <c r="C4" s="87">
        <v>2600</v>
      </c>
      <c r="D4" s="94">
        <f>B4/B3</f>
        <v>0.0238937710779313</v>
      </c>
      <c r="E4" s="87" t="s">
        <v>143</v>
      </c>
    </row>
    <row r="5" customHeight="1" spans="1:5">
      <c r="A5" s="95" t="s">
        <v>144</v>
      </c>
      <c r="B5" s="95"/>
      <c r="C5" s="95"/>
      <c r="D5" s="95"/>
      <c r="E5" s="95"/>
    </row>
    <row r="7" customHeight="1" spans="1:5">
      <c r="A7" s="89" t="s">
        <v>145</v>
      </c>
      <c r="B7" s="90"/>
      <c r="C7" s="90"/>
      <c r="D7" s="90"/>
      <c r="E7" s="91">
        <v>43539</v>
      </c>
    </row>
    <row r="8" customHeight="1" spans="1:5">
      <c r="A8" s="92" t="s">
        <v>140</v>
      </c>
      <c r="B8" s="87">
        <v>9929578.95</v>
      </c>
      <c r="C8" s="87">
        <v>2556</v>
      </c>
      <c r="D8" s="93">
        <f>B8/C8</f>
        <v>3884.81179577465</v>
      </c>
      <c r="E8" s="87" t="s">
        <v>146</v>
      </c>
    </row>
    <row r="9" customHeight="1" spans="1:5">
      <c r="A9" s="87" t="s">
        <v>142</v>
      </c>
      <c r="B9" s="87"/>
      <c r="C9" s="87"/>
      <c r="D9" s="94">
        <v>0.0175</v>
      </c>
      <c r="E9" s="87" t="s">
        <v>147</v>
      </c>
    </row>
    <row r="10" ht="39" customHeight="1" spans="1:5">
      <c r="A10" s="95" t="s">
        <v>148</v>
      </c>
      <c r="B10" s="95"/>
      <c r="C10" s="95"/>
      <c r="D10" s="95"/>
      <c r="E10" s="95"/>
    </row>
    <row r="12" customHeight="1" spans="1:5">
      <c r="A12" s="89" t="s">
        <v>149</v>
      </c>
      <c r="B12" s="90"/>
      <c r="C12" s="90"/>
      <c r="D12" s="90"/>
      <c r="E12" s="91">
        <v>44085</v>
      </c>
    </row>
    <row r="13" customHeight="1" spans="1:5">
      <c r="A13" s="92" t="s">
        <v>150</v>
      </c>
      <c r="B13" s="87">
        <v>9254132.99</v>
      </c>
      <c r="C13" s="87">
        <v>3050</v>
      </c>
      <c r="D13" s="93">
        <f>B13/C13</f>
        <v>3034.14196393443</v>
      </c>
      <c r="E13" s="87" t="s">
        <v>151</v>
      </c>
    </row>
    <row r="14" customHeight="1" spans="1:5">
      <c r="A14" s="87"/>
      <c r="B14" s="87"/>
      <c r="C14" s="87"/>
      <c r="D14" s="94"/>
      <c r="E14" s="87"/>
    </row>
    <row r="15" ht="39" customHeight="1" spans="1:5">
      <c r="A15" s="95" t="s">
        <v>152</v>
      </c>
      <c r="B15" s="95"/>
      <c r="C15" s="95"/>
      <c r="D15" s="95"/>
      <c r="E15" s="95"/>
    </row>
    <row r="17" customHeight="1" spans="1:5">
      <c r="A17" s="89" t="s">
        <v>153</v>
      </c>
      <c r="B17" s="90"/>
      <c r="C17" s="90"/>
      <c r="D17" s="90"/>
      <c r="E17" s="91">
        <v>44089</v>
      </c>
    </row>
    <row r="18" customHeight="1" spans="1:5">
      <c r="A18" s="92" t="s">
        <v>140</v>
      </c>
      <c r="B18" s="87">
        <v>13214391.07</v>
      </c>
      <c r="C18" s="87">
        <v>2675.18</v>
      </c>
      <c r="D18" s="93">
        <f>B18/C18</f>
        <v>4939.62689239603</v>
      </c>
      <c r="E18" s="87" t="s">
        <v>154</v>
      </c>
    </row>
    <row r="19" customHeight="1" spans="1:5">
      <c r="A19" s="87" t="s">
        <v>142</v>
      </c>
      <c r="B19" s="87"/>
      <c r="C19" s="87">
        <v>2675.18</v>
      </c>
      <c r="D19" s="94">
        <v>0.012</v>
      </c>
      <c r="E19" s="87" t="s">
        <v>155</v>
      </c>
    </row>
    <row r="20" ht="39" customHeight="1" spans="1:5">
      <c r="A20" s="95" t="s">
        <v>156</v>
      </c>
      <c r="B20" s="95"/>
      <c r="C20" s="95"/>
      <c r="D20" s="95"/>
      <c r="E20" s="95"/>
    </row>
  </sheetData>
  <mergeCells count="8">
    <mergeCell ref="B2:D2"/>
    <mergeCell ref="A5:E5"/>
    <mergeCell ref="B7:D7"/>
    <mergeCell ref="A10:E10"/>
    <mergeCell ref="B12:D12"/>
    <mergeCell ref="A15:E15"/>
    <mergeCell ref="B17:D17"/>
    <mergeCell ref="A20:E2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workbookViewId="0">
      <selection activeCell="A11" sqref="$A11:$XFD11"/>
    </sheetView>
  </sheetViews>
  <sheetFormatPr defaultColWidth="9" defaultRowHeight="14.25"/>
  <cols>
    <col min="1" max="1" width="9" style="73"/>
    <col min="2" max="2" width="28.625" style="73" customWidth="1"/>
    <col min="3" max="9" width="9" style="73"/>
    <col min="10" max="10" width="28.875" style="73" customWidth="1"/>
    <col min="11" max="13" width="11.125" style="73"/>
    <col min="14" max="16384" width="9" style="73"/>
  </cols>
  <sheetData>
    <row r="1" spans="1:7">
      <c r="A1" s="74" t="s">
        <v>157</v>
      </c>
      <c r="G1" s="73" t="s">
        <v>158</v>
      </c>
    </row>
    <row r="2" spans="1:8">
      <c r="A2" s="75" t="s">
        <v>159</v>
      </c>
      <c r="B2" s="75"/>
      <c r="C2" s="75"/>
      <c r="D2" s="75"/>
      <c r="E2" s="75"/>
      <c r="F2" s="75"/>
      <c r="G2" s="75"/>
      <c r="H2" s="75"/>
    </row>
    <row r="3" spans="1:8">
      <c r="A3" s="58"/>
      <c r="B3" s="58" t="s">
        <v>160</v>
      </c>
      <c r="C3" s="58" t="s">
        <v>160</v>
      </c>
      <c r="D3" s="58" t="s">
        <v>160</v>
      </c>
      <c r="E3" s="60" t="s">
        <v>160</v>
      </c>
      <c r="F3" s="60" t="s">
        <v>160</v>
      </c>
      <c r="G3" s="58" t="s">
        <v>160</v>
      </c>
      <c r="H3" s="76" t="s">
        <v>161</v>
      </c>
    </row>
    <row r="4" spans="1:8">
      <c r="A4" s="77" t="s">
        <v>3</v>
      </c>
      <c r="B4" s="77" t="s">
        <v>162</v>
      </c>
      <c r="C4" s="77" t="s">
        <v>163</v>
      </c>
      <c r="D4" s="77" t="s">
        <v>164</v>
      </c>
      <c r="E4" s="77" t="s">
        <v>165</v>
      </c>
      <c r="F4" s="77" t="s">
        <v>166</v>
      </c>
      <c r="G4" s="77" t="s">
        <v>167</v>
      </c>
      <c r="H4" s="77" t="s">
        <v>168</v>
      </c>
    </row>
    <row r="5" spans="1:8">
      <c r="A5" s="77"/>
      <c r="B5" s="77"/>
      <c r="C5" s="77"/>
      <c r="D5" s="77" t="s">
        <v>169</v>
      </c>
      <c r="E5" s="77" t="s">
        <v>169</v>
      </c>
      <c r="F5" s="77" t="s">
        <v>170</v>
      </c>
      <c r="G5" s="77" t="s">
        <v>171</v>
      </c>
      <c r="H5" s="77"/>
    </row>
    <row r="6" spans="1:8">
      <c r="A6" s="78" t="s">
        <v>19</v>
      </c>
      <c r="B6" s="78" t="s">
        <v>20</v>
      </c>
      <c r="C6" s="79">
        <v>16400</v>
      </c>
      <c r="D6" s="79">
        <v>4864</v>
      </c>
      <c r="E6" s="79">
        <v>1887</v>
      </c>
      <c r="F6" s="79">
        <v>2086</v>
      </c>
      <c r="G6" s="64" t="s">
        <v>160</v>
      </c>
      <c r="H6" s="79">
        <v>8837</v>
      </c>
    </row>
    <row r="7" spans="1:8">
      <c r="A7" s="78" t="s">
        <v>66</v>
      </c>
      <c r="B7" s="80" t="s">
        <v>172</v>
      </c>
      <c r="C7" s="79">
        <v>4171.25</v>
      </c>
      <c r="D7" s="79">
        <v>1224</v>
      </c>
      <c r="E7" s="79">
        <v>487</v>
      </c>
      <c r="F7" s="79">
        <v>473</v>
      </c>
      <c r="G7" s="64" t="s">
        <v>160</v>
      </c>
      <c r="H7" s="79">
        <v>2184</v>
      </c>
    </row>
    <row r="8" spans="1:12">
      <c r="A8" s="77">
        <v>1</v>
      </c>
      <c r="B8" s="81" t="s">
        <v>173</v>
      </c>
      <c r="C8" s="64" t="s">
        <v>160</v>
      </c>
      <c r="D8" s="82">
        <v>586</v>
      </c>
      <c r="E8" s="64" t="s">
        <v>160</v>
      </c>
      <c r="F8" s="64" t="s">
        <v>160</v>
      </c>
      <c r="G8" s="64" t="s">
        <v>160</v>
      </c>
      <c r="H8" s="82">
        <v>586</v>
      </c>
      <c r="J8" s="73" t="s">
        <v>174</v>
      </c>
      <c r="K8" s="84">
        <f>SUM(H8:H10)</f>
        <v>1144</v>
      </c>
      <c r="L8" s="85">
        <f>K8/4171*10000</f>
        <v>2742.74754255574</v>
      </c>
    </row>
    <row r="9" spans="1:12">
      <c r="A9" s="77">
        <v>2</v>
      </c>
      <c r="B9" s="81" t="s">
        <v>175</v>
      </c>
      <c r="C9" s="64" t="s">
        <v>160</v>
      </c>
      <c r="D9" s="82">
        <v>194</v>
      </c>
      <c r="E9" s="64" t="s">
        <v>160</v>
      </c>
      <c r="F9" s="64" t="s">
        <v>160</v>
      </c>
      <c r="G9" s="64" t="s">
        <v>160</v>
      </c>
      <c r="H9" s="82">
        <v>194</v>
      </c>
      <c r="L9" s="86"/>
    </row>
    <row r="10" spans="1:12">
      <c r="A10" s="77">
        <v>3</v>
      </c>
      <c r="B10" s="81" t="s">
        <v>176</v>
      </c>
      <c r="C10" s="64" t="s">
        <v>160</v>
      </c>
      <c r="D10" s="82">
        <v>364</v>
      </c>
      <c r="E10" s="64" t="s">
        <v>160</v>
      </c>
      <c r="F10" s="64" t="s">
        <v>160</v>
      </c>
      <c r="G10" s="64" t="s">
        <v>160</v>
      </c>
      <c r="H10" s="82">
        <v>364</v>
      </c>
      <c r="L10" s="86"/>
    </row>
    <row r="11" spans="1:12">
      <c r="A11" s="77">
        <v>4</v>
      </c>
      <c r="B11" s="81" t="s">
        <v>69</v>
      </c>
      <c r="C11" s="64" t="s">
        <v>160</v>
      </c>
      <c r="D11" s="64" t="s">
        <v>160</v>
      </c>
      <c r="E11" s="82">
        <v>64</v>
      </c>
      <c r="F11" s="64" t="s">
        <v>160</v>
      </c>
      <c r="G11" s="69" t="s">
        <v>160</v>
      </c>
      <c r="H11" s="82">
        <v>64</v>
      </c>
      <c r="J11" s="73" t="s">
        <v>69</v>
      </c>
      <c r="K11" s="84">
        <f t="shared" ref="K11:K16" si="0">H11</f>
        <v>64</v>
      </c>
      <c r="L11" s="85">
        <f>K11/4171*10000</f>
        <v>153.44042196116</v>
      </c>
    </row>
    <row r="12" spans="1:12">
      <c r="A12" s="77">
        <v>5</v>
      </c>
      <c r="B12" s="81" t="s">
        <v>177</v>
      </c>
      <c r="C12" s="64" t="s">
        <v>160</v>
      </c>
      <c r="D12" s="64" t="s">
        <v>160</v>
      </c>
      <c r="E12" s="82">
        <v>76</v>
      </c>
      <c r="F12" s="64" t="s">
        <v>160</v>
      </c>
      <c r="G12" s="69" t="s">
        <v>160</v>
      </c>
      <c r="H12" s="82">
        <v>76</v>
      </c>
      <c r="J12" s="73" t="s">
        <v>177</v>
      </c>
      <c r="K12" s="84">
        <f t="shared" si="0"/>
        <v>76</v>
      </c>
      <c r="L12" s="85">
        <f>K12/4171*10000</f>
        <v>182.210501078878</v>
      </c>
    </row>
    <row r="13" spans="1:12">
      <c r="A13" s="77">
        <v>6</v>
      </c>
      <c r="B13" s="81" t="s">
        <v>72</v>
      </c>
      <c r="C13" s="64" t="s">
        <v>160</v>
      </c>
      <c r="D13" s="64" t="s">
        <v>160</v>
      </c>
      <c r="E13" s="82">
        <v>75</v>
      </c>
      <c r="F13" s="82">
        <v>23</v>
      </c>
      <c r="G13" s="69" t="s">
        <v>160</v>
      </c>
      <c r="H13" s="82">
        <v>98</v>
      </c>
      <c r="J13" s="73" t="s">
        <v>72</v>
      </c>
      <c r="K13" s="84">
        <f t="shared" si="0"/>
        <v>98</v>
      </c>
      <c r="L13" s="85">
        <f>K13/4171*10000</f>
        <v>234.955646128027</v>
      </c>
    </row>
    <row r="14" spans="1:12">
      <c r="A14" s="77">
        <v>7</v>
      </c>
      <c r="B14" s="81" t="s">
        <v>73</v>
      </c>
      <c r="C14" s="64" t="s">
        <v>160</v>
      </c>
      <c r="D14" s="64" t="s">
        <v>160</v>
      </c>
      <c r="E14" s="82">
        <v>45</v>
      </c>
      <c r="F14" s="82">
        <v>180</v>
      </c>
      <c r="G14" s="69" t="s">
        <v>160</v>
      </c>
      <c r="H14" s="82">
        <v>225</v>
      </c>
      <c r="J14" s="73" t="s">
        <v>73</v>
      </c>
      <c r="K14" s="84">
        <f t="shared" si="0"/>
        <v>225</v>
      </c>
      <c r="L14" s="85">
        <f>K14/4171*10000</f>
        <v>539.438983457204</v>
      </c>
    </row>
    <row r="15" spans="1:12">
      <c r="A15" s="77">
        <v>8</v>
      </c>
      <c r="B15" s="81" t="s">
        <v>178</v>
      </c>
      <c r="C15" s="64" t="s">
        <v>160</v>
      </c>
      <c r="D15" s="64" t="s">
        <v>160</v>
      </c>
      <c r="E15" s="82">
        <v>214</v>
      </c>
      <c r="F15" s="82">
        <v>38</v>
      </c>
      <c r="G15" s="69" t="s">
        <v>160</v>
      </c>
      <c r="H15" s="82">
        <v>252</v>
      </c>
      <c r="J15" s="73" t="s">
        <v>178</v>
      </c>
      <c r="K15" s="84">
        <f t="shared" si="0"/>
        <v>252</v>
      </c>
      <c r="L15" s="85">
        <f>K15/4171*10000</f>
        <v>604.171661472069</v>
      </c>
    </row>
    <row r="16" spans="1:12">
      <c r="A16" s="77">
        <v>9</v>
      </c>
      <c r="B16" s="81" t="s">
        <v>179</v>
      </c>
      <c r="C16" s="64" t="s">
        <v>160</v>
      </c>
      <c r="D16" s="64" t="s">
        <v>160</v>
      </c>
      <c r="E16" s="64" t="s">
        <v>160</v>
      </c>
      <c r="F16" s="82">
        <v>82</v>
      </c>
      <c r="G16" s="69" t="s">
        <v>160</v>
      </c>
      <c r="H16" s="82">
        <v>82</v>
      </c>
      <c r="K16" s="84"/>
      <c r="L16" s="85"/>
    </row>
    <row r="17" spans="1:12">
      <c r="A17" s="77">
        <v>10</v>
      </c>
      <c r="B17" s="81" t="s">
        <v>78</v>
      </c>
      <c r="C17" s="64" t="s">
        <v>160</v>
      </c>
      <c r="D17" s="64" t="s">
        <v>160</v>
      </c>
      <c r="E17" s="82">
        <v>13</v>
      </c>
      <c r="F17" s="64" t="s">
        <v>160</v>
      </c>
      <c r="G17" s="69" t="s">
        <v>160</v>
      </c>
      <c r="H17" s="82">
        <v>13</v>
      </c>
      <c r="K17" s="84">
        <f>H17</f>
        <v>13</v>
      </c>
      <c r="L17" s="85">
        <f>K17/4171*10000</f>
        <v>31.1675857108607</v>
      </c>
    </row>
    <row r="18" spans="1:8">
      <c r="A18" s="77">
        <v>11</v>
      </c>
      <c r="B18" s="81" t="s">
        <v>180</v>
      </c>
      <c r="C18" s="64" t="s">
        <v>160</v>
      </c>
      <c r="D18" s="64" t="s">
        <v>160</v>
      </c>
      <c r="E18" s="64" t="s">
        <v>160</v>
      </c>
      <c r="F18" s="82">
        <v>150</v>
      </c>
      <c r="G18" s="69" t="s">
        <v>160</v>
      </c>
      <c r="H18" s="82">
        <v>150</v>
      </c>
    </row>
    <row r="19" spans="1:8">
      <c r="A19" s="77">
        <v>12</v>
      </c>
      <c r="B19" s="81" t="s">
        <v>181</v>
      </c>
      <c r="C19" s="64" t="s">
        <v>160</v>
      </c>
      <c r="D19" s="82">
        <v>80</v>
      </c>
      <c r="E19" s="64" t="s">
        <v>160</v>
      </c>
      <c r="F19" s="64" t="s">
        <v>160</v>
      </c>
      <c r="G19" s="69" t="s">
        <v>160</v>
      </c>
      <c r="H19" s="82">
        <v>80</v>
      </c>
    </row>
    <row r="20" spans="1:8">
      <c r="A20" s="78" t="s">
        <v>83</v>
      </c>
      <c r="B20" s="80" t="s">
        <v>182</v>
      </c>
      <c r="C20" s="79">
        <v>11343.08</v>
      </c>
      <c r="D20" s="79">
        <v>2947</v>
      </c>
      <c r="E20" s="79">
        <v>1181</v>
      </c>
      <c r="F20" s="79">
        <v>815</v>
      </c>
      <c r="G20" s="64" t="s">
        <v>160</v>
      </c>
      <c r="H20" s="79">
        <v>4943</v>
      </c>
    </row>
    <row r="21" spans="1:13">
      <c r="A21" s="77">
        <v>1</v>
      </c>
      <c r="B21" s="81" t="s">
        <v>173</v>
      </c>
      <c r="C21" s="64" t="s">
        <v>160</v>
      </c>
      <c r="D21" s="82">
        <v>1738</v>
      </c>
      <c r="E21" s="64" t="s">
        <v>160</v>
      </c>
      <c r="F21" s="64" t="s">
        <v>160</v>
      </c>
      <c r="G21" s="64" t="s">
        <v>160</v>
      </c>
      <c r="H21" s="82">
        <v>1738</v>
      </c>
      <c r="J21" s="73" t="s">
        <v>174</v>
      </c>
      <c r="K21" s="84">
        <f>SUM(H21:H23)</f>
        <v>2947</v>
      </c>
      <c r="L21" s="85">
        <f>K21/11343.08*10000</f>
        <v>2598.0597862309</v>
      </c>
      <c r="M21" s="73">
        <f>L21*1.2</f>
        <v>3117.67174347708</v>
      </c>
    </row>
    <row r="22" spans="1:12">
      <c r="A22" s="77">
        <v>2</v>
      </c>
      <c r="B22" s="81" t="s">
        <v>175</v>
      </c>
      <c r="C22" s="64" t="s">
        <v>160</v>
      </c>
      <c r="D22" s="82">
        <v>336</v>
      </c>
      <c r="E22" s="64" t="s">
        <v>160</v>
      </c>
      <c r="F22" s="64" t="s">
        <v>160</v>
      </c>
      <c r="G22" s="64" t="s">
        <v>160</v>
      </c>
      <c r="H22" s="82">
        <v>336</v>
      </c>
      <c r="L22" s="86"/>
    </row>
    <row r="23" spans="1:12">
      <c r="A23" s="77">
        <v>3</v>
      </c>
      <c r="B23" s="81" t="s">
        <v>176</v>
      </c>
      <c r="C23" s="64" t="s">
        <v>160</v>
      </c>
      <c r="D23" s="82">
        <v>873</v>
      </c>
      <c r="E23" s="64" t="s">
        <v>160</v>
      </c>
      <c r="F23" s="64" t="s">
        <v>160</v>
      </c>
      <c r="G23" s="64" t="s">
        <v>160</v>
      </c>
      <c r="H23" s="82">
        <v>873</v>
      </c>
      <c r="L23" s="86"/>
    </row>
    <row r="24" spans="1:12">
      <c r="A24" s="77">
        <v>4</v>
      </c>
      <c r="B24" s="81" t="s">
        <v>183</v>
      </c>
      <c r="C24" s="64" t="s">
        <v>160</v>
      </c>
      <c r="D24" s="64" t="s">
        <v>160</v>
      </c>
      <c r="E24" s="82">
        <v>233</v>
      </c>
      <c r="F24" s="82">
        <v>100</v>
      </c>
      <c r="G24" s="64" t="s">
        <v>160</v>
      </c>
      <c r="H24" s="82">
        <v>333</v>
      </c>
      <c r="J24" s="73" t="s">
        <v>183</v>
      </c>
      <c r="K24" s="84">
        <f t="shared" ref="K24:K29" si="1">H24</f>
        <v>333</v>
      </c>
      <c r="L24" s="85">
        <f t="shared" ref="L24:L29" si="2">K24/11343.08*10000</f>
        <v>293.571058301625</v>
      </c>
    </row>
    <row r="25" spans="1:12">
      <c r="A25" s="77">
        <v>5</v>
      </c>
      <c r="B25" s="81" t="s">
        <v>72</v>
      </c>
      <c r="C25" s="64" t="s">
        <v>160</v>
      </c>
      <c r="D25" s="64" t="s">
        <v>160</v>
      </c>
      <c r="E25" s="82">
        <v>173</v>
      </c>
      <c r="F25" s="82">
        <v>66</v>
      </c>
      <c r="G25" s="64" t="s">
        <v>160</v>
      </c>
      <c r="H25" s="82">
        <v>239</v>
      </c>
      <c r="J25" s="73" t="s">
        <v>72</v>
      </c>
      <c r="K25" s="84">
        <f t="shared" si="1"/>
        <v>239</v>
      </c>
      <c r="L25" s="85">
        <f t="shared" si="2"/>
        <v>210.701149952218</v>
      </c>
    </row>
    <row r="26" spans="1:12">
      <c r="A26" s="77">
        <v>6</v>
      </c>
      <c r="B26" s="81" t="s">
        <v>73</v>
      </c>
      <c r="C26" s="64" t="s">
        <v>160</v>
      </c>
      <c r="D26" s="64" t="s">
        <v>160</v>
      </c>
      <c r="E26" s="82">
        <v>86</v>
      </c>
      <c r="F26" s="82">
        <v>345</v>
      </c>
      <c r="G26" s="64" t="s">
        <v>160</v>
      </c>
      <c r="H26" s="82">
        <v>431</v>
      </c>
      <c r="J26" s="73" t="s">
        <v>73</v>
      </c>
      <c r="K26" s="84">
        <f t="shared" si="1"/>
        <v>431</v>
      </c>
      <c r="L26" s="85">
        <f t="shared" si="2"/>
        <v>379.967345729731</v>
      </c>
    </row>
    <row r="27" spans="1:12">
      <c r="A27" s="77">
        <v>7</v>
      </c>
      <c r="B27" s="81" t="s">
        <v>178</v>
      </c>
      <c r="C27" s="64" t="s">
        <v>160</v>
      </c>
      <c r="D27" s="64" t="s">
        <v>160</v>
      </c>
      <c r="E27" s="82">
        <v>339</v>
      </c>
      <c r="F27" s="82">
        <v>152</v>
      </c>
      <c r="G27" s="64" t="s">
        <v>160</v>
      </c>
      <c r="H27" s="82">
        <v>491</v>
      </c>
      <c r="J27" s="73" t="s">
        <v>178</v>
      </c>
      <c r="K27" s="84">
        <f t="shared" si="1"/>
        <v>491</v>
      </c>
      <c r="L27" s="85">
        <f t="shared" si="2"/>
        <v>432.863031910204</v>
      </c>
    </row>
    <row r="28" spans="1:12">
      <c r="A28" s="77">
        <v>8</v>
      </c>
      <c r="B28" s="81" t="s">
        <v>177</v>
      </c>
      <c r="C28" s="64" t="s">
        <v>160</v>
      </c>
      <c r="D28" s="64" t="s">
        <v>160</v>
      </c>
      <c r="E28" s="82">
        <v>71</v>
      </c>
      <c r="F28" s="64" t="s">
        <v>160</v>
      </c>
      <c r="G28" s="64" t="s">
        <v>160</v>
      </c>
      <c r="H28" s="82">
        <v>71</v>
      </c>
      <c r="J28" s="73" t="s">
        <v>177</v>
      </c>
      <c r="K28" s="84">
        <f t="shared" si="1"/>
        <v>71</v>
      </c>
      <c r="L28" s="85">
        <f t="shared" si="2"/>
        <v>62.5932286468931</v>
      </c>
    </row>
    <row r="29" spans="1:12">
      <c r="A29" s="77">
        <v>9</v>
      </c>
      <c r="B29" s="81" t="s">
        <v>184</v>
      </c>
      <c r="C29" s="64" t="s">
        <v>160</v>
      </c>
      <c r="D29" s="64" t="s">
        <v>160</v>
      </c>
      <c r="E29" s="82">
        <v>40</v>
      </c>
      <c r="F29" s="64" t="s">
        <v>160</v>
      </c>
      <c r="G29" s="64" t="s">
        <v>160</v>
      </c>
      <c r="H29" s="82">
        <v>40</v>
      </c>
      <c r="J29" s="73" t="s">
        <v>184</v>
      </c>
      <c r="K29" s="84">
        <f t="shared" si="1"/>
        <v>40</v>
      </c>
      <c r="L29" s="85">
        <f t="shared" si="2"/>
        <v>35.263790786982</v>
      </c>
    </row>
    <row r="30" spans="1:12">
      <c r="A30" s="77">
        <v>10</v>
      </c>
      <c r="B30" s="81" t="s">
        <v>185</v>
      </c>
      <c r="C30" s="64" t="s">
        <v>160</v>
      </c>
      <c r="D30" s="64" t="s">
        <v>160</v>
      </c>
      <c r="E30" s="82">
        <v>205</v>
      </c>
      <c r="F30" s="64" t="s">
        <v>160</v>
      </c>
      <c r="G30" s="64" t="s">
        <v>160</v>
      </c>
      <c r="H30" s="82">
        <v>205</v>
      </c>
      <c r="K30" s="84"/>
      <c r="L30" s="84"/>
    </row>
    <row r="31" spans="1:12">
      <c r="A31" s="77">
        <v>-1</v>
      </c>
      <c r="B31" s="81" t="s">
        <v>186</v>
      </c>
      <c r="C31" s="64" t="s">
        <v>160</v>
      </c>
      <c r="D31" s="64" t="s">
        <v>160</v>
      </c>
      <c r="E31" s="82">
        <v>75</v>
      </c>
      <c r="F31" s="64" t="s">
        <v>160</v>
      </c>
      <c r="G31" s="64" t="s">
        <v>160</v>
      </c>
      <c r="H31" s="82">
        <v>75</v>
      </c>
      <c r="K31" s="84"/>
      <c r="L31" s="84"/>
    </row>
    <row r="32" spans="1:12">
      <c r="A32" s="77">
        <v>-2</v>
      </c>
      <c r="B32" s="81" t="s">
        <v>187</v>
      </c>
      <c r="C32" s="64" t="s">
        <v>160</v>
      </c>
      <c r="D32" s="64" t="s">
        <v>160</v>
      </c>
      <c r="E32" s="82">
        <v>30</v>
      </c>
      <c r="F32" s="64" t="s">
        <v>160</v>
      </c>
      <c r="G32" s="64" t="s">
        <v>160</v>
      </c>
      <c r="H32" s="82">
        <v>30</v>
      </c>
      <c r="K32" s="84"/>
      <c r="L32" s="84"/>
    </row>
    <row r="33" spans="1:12">
      <c r="A33" s="77">
        <v>-3</v>
      </c>
      <c r="B33" s="81" t="s">
        <v>188</v>
      </c>
      <c r="C33" s="64" t="s">
        <v>160</v>
      </c>
      <c r="D33" s="64" t="s">
        <v>160</v>
      </c>
      <c r="E33" s="82">
        <v>85</v>
      </c>
      <c r="F33" s="64" t="s">
        <v>160</v>
      </c>
      <c r="G33" s="64" t="s">
        <v>160</v>
      </c>
      <c r="H33" s="82">
        <v>85</v>
      </c>
      <c r="K33" s="84"/>
      <c r="L33" s="84"/>
    </row>
    <row r="34" spans="1:12">
      <c r="A34" s="77">
        <v>-4</v>
      </c>
      <c r="B34" s="81" t="s">
        <v>189</v>
      </c>
      <c r="C34" s="64" t="s">
        <v>160</v>
      </c>
      <c r="D34" s="64" t="s">
        <v>160</v>
      </c>
      <c r="E34" s="82">
        <v>15</v>
      </c>
      <c r="F34" s="64" t="s">
        <v>160</v>
      </c>
      <c r="G34" s="64" t="s">
        <v>160</v>
      </c>
      <c r="H34" s="82">
        <v>15</v>
      </c>
      <c r="K34" s="84"/>
      <c r="L34" s="84"/>
    </row>
    <row r="35" spans="1:12">
      <c r="A35" s="77">
        <v>11</v>
      </c>
      <c r="B35" s="81" t="s">
        <v>78</v>
      </c>
      <c r="C35" s="64" t="s">
        <v>160</v>
      </c>
      <c r="D35" s="64" t="s">
        <v>160</v>
      </c>
      <c r="E35" s="82">
        <v>34</v>
      </c>
      <c r="F35" s="64" t="s">
        <v>160</v>
      </c>
      <c r="G35" s="64" t="s">
        <v>160</v>
      </c>
      <c r="H35" s="82">
        <v>34</v>
      </c>
      <c r="K35" s="84">
        <f>H35</f>
        <v>34</v>
      </c>
      <c r="L35" s="85">
        <f>K35/11343.08*10000</f>
        <v>29.9742221689347</v>
      </c>
    </row>
    <row r="36" spans="1:8">
      <c r="A36" s="77">
        <v>12</v>
      </c>
      <c r="B36" s="81" t="s">
        <v>190</v>
      </c>
      <c r="C36" s="64" t="s">
        <v>160</v>
      </c>
      <c r="D36" s="64" t="s">
        <v>160</v>
      </c>
      <c r="E36" s="64" t="s">
        <v>160</v>
      </c>
      <c r="F36" s="82">
        <v>152</v>
      </c>
      <c r="G36" s="64" t="s">
        <v>160</v>
      </c>
      <c r="H36" s="82">
        <v>152</v>
      </c>
    </row>
    <row r="37" spans="1:8">
      <c r="A37" s="77">
        <v>-1</v>
      </c>
      <c r="B37" s="81" t="s">
        <v>191</v>
      </c>
      <c r="C37" s="79" t="s">
        <v>192</v>
      </c>
      <c r="D37" s="64" t="s">
        <v>160</v>
      </c>
      <c r="E37" s="64" t="s">
        <v>160</v>
      </c>
      <c r="F37" s="82">
        <v>90</v>
      </c>
      <c r="G37" s="64" t="s">
        <v>160</v>
      </c>
      <c r="H37" s="82">
        <v>90</v>
      </c>
    </row>
    <row r="38" spans="1:8">
      <c r="A38" s="77">
        <v>-2</v>
      </c>
      <c r="B38" s="81" t="s">
        <v>193</v>
      </c>
      <c r="C38" s="79" t="s">
        <v>194</v>
      </c>
      <c r="D38" s="64" t="s">
        <v>160</v>
      </c>
      <c r="E38" s="64" t="s">
        <v>160</v>
      </c>
      <c r="F38" s="82">
        <v>32</v>
      </c>
      <c r="G38" s="64" t="s">
        <v>160</v>
      </c>
      <c r="H38" s="82">
        <v>32</v>
      </c>
    </row>
    <row r="39" spans="1:8">
      <c r="A39" s="77">
        <v>-3</v>
      </c>
      <c r="B39" s="81" t="s">
        <v>195</v>
      </c>
      <c r="C39" s="79" t="s">
        <v>194</v>
      </c>
      <c r="D39" s="64" t="s">
        <v>160</v>
      </c>
      <c r="E39" s="64" t="s">
        <v>160</v>
      </c>
      <c r="F39" s="82">
        <v>30</v>
      </c>
      <c r="G39" s="64" t="s">
        <v>160</v>
      </c>
      <c r="H39" s="82">
        <v>30</v>
      </c>
    </row>
    <row r="40" spans="1:8">
      <c r="A40" s="77" t="s">
        <v>87</v>
      </c>
      <c r="B40" s="80" t="s">
        <v>196</v>
      </c>
      <c r="C40" s="79">
        <v>730.23</v>
      </c>
      <c r="D40" s="79">
        <v>228</v>
      </c>
      <c r="E40" s="79">
        <v>56</v>
      </c>
      <c r="F40" s="79">
        <v>192</v>
      </c>
      <c r="G40" s="64" t="s">
        <v>160</v>
      </c>
      <c r="H40" s="79">
        <v>476</v>
      </c>
    </row>
    <row r="41" spans="1:8">
      <c r="A41" s="77">
        <v>1</v>
      </c>
      <c r="B41" s="81" t="s">
        <v>173</v>
      </c>
      <c r="C41" s="64" t="s">
        <v>160</v>
      </c>
      <c r="D41" s="82">
        <v>130</v>
      </c>
      <c r="E41" s="64" t="s">
        <v>160</v>
      </c>
      <c r="F41" s="64" t="s">
        <v>160</v>
      </c>
      <c r="G41" s="64" t="s">
        <v>160</v>
      </c>
      <c r="H41" s="82">
        <v>130</v>
      </c>
    </row>
    <row r="42" spans="1:8">
      <c r="A42" s="77">
        <v>2</v>
      </c>
      <c r="B42" s="81" t="s">
        <v>175</v>
      </c>
      <c r="C42" s="64" t="s">
        <v>160</v>
      </c>
      <c r="D42" s="82">
        <v>50</v>
      </c>
      <c r="E42" s="64" t="s">
        <v>160</v>
      </c>
      <c r="F42" s="64" t="s">
        <v>160</v>
      </c>
      <c r="G42" s="64" t="s">
        <v>160</v>
      </c>
      <c r="H42" s="82">
        <v>50</v>
      </c>
    </row>
    <row r="43" spans="1:8">
      <c r="A43" s="77">
        <v>3</v>
      </c>
      <c r="B43" s="81" t="s">
        <v>176</v>
      </c>
      <c r="C43" s="64" t="s">
        <v>160</v>
      </c>
      <c r="D43" s="82">
        <v>48</v>
      </c>
      <c r="E43" s="64" t="s">
        <v>160</v>
      </c>
      <c r="F43" s="64" t="s">
        <v>160</v>
      </c>
      <c r="G43" s="64" t="s">
        <v>160</v>
      </c>
      <c r="H43" s="82">
        <v>48</v>
      </c>
    </row>
    <row r="44" spans="1:8">
      <c r="A44" s="77">
        <v>4</v>
      </c>
      <c r="B44" s="81" t="s">
        <v>197</v>
      </c>
      <c r="C44" s="64" t="s">
        <v>160</v>
      </c>
      <c r="D44" s="64" t="s">
        <v>160</v>
      </c>
      <c r="E44" s="82">
        <v>12</v>
      </c>
      <c r="F44" s="82">
        <v>1</v>
      </c>
      <c r="G44" s="64" t="s">
        <v>160</v>
      </c>
      <c r="H44" s="82">
        <v>13</v>
      </c>
    </row>
    <row r="45" spans="1:8">
      <c r="A45" s="77">
        <v>5</v>
      </c>
      <c r="B45" s="81" t="s">
        <v>198</v>
      </c>
      <c r="C45" s="64" t="s">
        <v>160</v>
      </c>
      <c r="D45" s="64" t="s">
        <v>160</v>
      </c>
      <c r="E45" s="82">
        <v>28</v>
      </c>
      <c r="F45" s="82">
        <v>1</v>
      </c>
      <c r="G45" s="64" t="s">
        <v>160</v>
      </c>
      <c r="H45" s="83"/>
    </row>
    <row r="46" spans="1:8">
      <c r="A46" s="77">
        <v>6</v>
      </c>
      <c r="B46" s="81" t="s">
        <v>70</v>
      </c>
      <c r="C46" s="81"/>
      <c r="D46" s="64" t="s">
        <v>160</v>
      </c>
      <c r="E46" s="82">
        <v>11</v>
      </c>
      <c r="F46" s="64" t="s">
        <v>160</v>
      </c>
      <c r="G46" s="64" t="s">
        <v>160</v>
      </c>
      <c r="H46" s="83"/>
    </row>
    <row r="47" spans="1:8">
      <c r="A47" s="77">
        <v>7</v>
      </c>
      <c r="B47" s="81" t="s">
        <v>199</v>
      </c>
      <c r="C47" s="81"/>
      <c r="D47" s="64" t="s">
        <v>160</v>
      </c>
      <c r="E47" s="64" t="s">
        <v>160</v>
      </c>
      <c r="F47" s="82">
        <v>180</v>
      </c>
      <c r="G47" s="64" t="s">
        <v>160</v>
      </c>
      <c r="H47" s="83"/>
    </row>
    <row r="48" spans="1:8">
      <c r="A48" s="77">
        <v>8</v>
      </c>
      <c r="B48" s="81" t="s">
        <v>200</v>
      </c>
      <c r="C48" s="81"/>
      <c r="D48" s="64" t="s">
        <v>160</v>
      </c>
      <c r="E48" s="64" t="s">
        <v>160</v>
      </c>
      <c r="F48" s="82">
        <v>10</v>
      </c>
      <c r="G48" s="64" t="s">
        <v>160</v>
      </c>
      <c r="H48" s="83"/>
    </row>
    <row r="49" spans="1:8">
      <c r="A49" s="77">
        <v>9</v>
      </c>
      <c r="B49" s="81" t="s">
        <v>201</v>
      </c>
      <c r="C49" s="81"/>
      <c r="D49" s="64" t="s">
        <v>160</v>
      </c>
      <c r="E49" s="82">
        <v>5</v>
      </c>
      <c r="F49" s="64" t="s">
        <v>160</v>
      </c>
      <c r="G49" s="64" t="s">
        <v>160</v>
      </c>
      <c r="H49" s="83"/>
    </row>
    <row r="50" spans="1:8">
      <c r="A50" s="78" t="s">
        <v>202</v>
      </c>
      <c r="B50" s="80" t="s">
        <v>203</v>
      </c>
      <c r="C50" s="80"/>
      <c r="D50" s="79">
        <v>40</v>
      </c>
      <c r="E50" s="79">
        <v>4</v>
      </c>
      <c r="F50" s="79">
        <v>320</v>
      </c>
      <c r="G50" s="64" t="s">
        <v>160</v>
      </c>
      <c r="H50" s="83"/>
    </row>
    <row r="51" spans="1:8">
      <c r="A51" s="77">
        <v>1</v>
      </c>
      <c r="B51" s="81" t="s">
        <v>173</v>
      </c>
      <c r="C51" s="81"/>
      <c r="D51" s="82">
        <v>40</v>
      </c>
      <c r="E51" s="64" t="s">
        <v>160</v>
      </c>
      <c r="F51" s="64" t="s">
        <v>160</v>
      </c>
      <c r="G51" s="64" t="s">
        <v>160</v>
      </c>
      <c r="H51" s="83"/>
    </row>
    <row r="52" spans="1:8">
      <c r="A52" s="77">
        <v>2</v>
      </c>
      <c r="B52" s="81" t="s">
        <v>204</v>
      </c>
      <c r="C52" s="81"/>
      <c r="D52" s="64" t="s">
        <v>160</v>
      </c>
      <c r="E52" s="82">
        <v>4</v>
      </c>
      <c r="F52" s="64" t="s">
        <v>160</v>
      </c>
      <c r="G52" s="64" t="s">
        <v>160</v>
      </c>
      <c r="H52" s="83"/>
    </row>
    <row r="53" spans="1:8">
      <c r="A53" s="77">
        <v>3</v>
      </c>
      <c r="B53" s="81" t="s">
        <v>100</v>
      </c>
      <c r="C53" s="81"/>
      <c r="D53" s="64" t="s">
        <v>160</v>
      </c>
      <c r="E53" s="64" t="s">
        <v>160</v>
      </c>
      <c r="F53" s="82">
        <v>200</v>
      </c>
      <c r="G53" s="64" t="s">
        <v>160</v>
      </c>
      <c r="H53" s="83"/>
    </row>
    <row r="54" spans="1:8">
      <c r="A54" s="77">
        <v>4</v>
      </c>
      <c r="B54" s="81" t="s">
        <v>205</v>
      </c>
      <c r="C54" s="81"/>
      <c r="D54" s="64" t="s">
        <v>160</v>
      </c>
      <c r="E54" s="64" t="s">
        <v>160</v>
      </c>
      <c r="F54" s="82">
        <v>120</v>
      </c>
      <c r="G54" s="64" t="s">
        <v>160</v>
      </c>
      <c r="H54" s="83"/>
    </row>
    <row r="55" spans="1:8">
      <c r="A55" s="78" t="s">
        <v>206</v>
      </c>
      <c r="B55" s="80" t="s">
        <v>207</v>
      </c>
      <c r="C55" s="80"/>
      <c r="D55" s="64" t="s">
        <v>160</v>
      </c>
      <c r="E55" s="64" t="s">
        <v>160</v>
      </c>
      <c r="F55" s="79">
        <v>286</v>
      </c>
      <c r="G55" s="64" t="s">
        <v>160</v>
      </c>
      <c r="H55" s="83"/>
    </row>
    <row r="56" spans="1:8">
      <c r="A56" s="77">
        <v>1</v>
      </c>
      <c r="B56" s="81" t="s">
        <v>208</v>
      </c>
      <c r="C56" s="81"/>
      <c r="D56" s="64" t="s">
        <v>160</v>
      </c>
      <c r="E56" s="64" t="s">
        <v>160</v>
      </c>
      <c r="F56" s="82">
        <v>50</v>
      </c>
      <c r="G56" s="64" t="s">
        <v>160</v>
      </c>
      <c r="H56" s="83"/>
    </row>
    <row r="57" spans="1:8">
      <c r="A57" s="77">
        <v>2</v>
      </c>
      <c r="B57" s="81" t="s">
        <v>209</v>
      </c>
      <c r="C57" s="81"/>
      <c r="D57" s="64" t="s">
        <v>160</v>
      </c>
      <c r="E57" s="64" t="s">
        <v>160</v>
      </c>
      <c r="F57" s="82">
        <v>66</v>
      </c>
      <c r="G57" s="64" t="s">
        <v>160</v>
      </c>
      <c r="H57" s="83"/>
    </row>
    <row r="58" spans="1:8">
      <c r="A58" s="77">
        <v>3</v>
      </c>
      <c r="B58" s="81" t="s">
        <v>210</v>
      </c>
      <c r="C58" s="81"/>
      <c r="D58" s="64" t="s">
        <v>160</v>
      </c>
      <c r="E58" s="64" t="s">
        <v>160</v>
      </c>
      <c r="F58" s="82">
        <v>96</v>
      </c>
      <c r="G58" s="64" t="s">
        <v>160</v>
      </c>
      <c r="H58" s="83"/>
    </row>
    <row r="59" spans="1:8">
      <c r="A59" s="77">
        <v>4</v>
      </c>
      <c r="B59" s="81" t="s">
        <v>211</v>
      </c>
      <c r="C59" s="81"/>
      <c r="D59" s="64" t="s">
        <v>160</v>
      </c>
      <c r="E59" s="64" t="s">
        <v>160</v>
      </c>
      <c r="F59" s="82">
        <v>60</v>
      </c>
      <c r="G59" s="64" t="s">
        <v>160</v>
      </c>
      <c r="H59" s="83"/>
    </row>
    <row r="60" spans="1:8">
      <c r="A60" s="77">
        <v>5</v>
      </c>
      <c r="B60" s="81" t="s">
        <v>212</v>
      </c>
      <c r="C60" s="81"/>
      <c r="D60" s="64" t="s">
        <v>160</v>
      </c>
      <c r="E60" s="64" t="s">
        <v>160</v>
      </c>
      <c r="F60" s="82">
        <v>14</v>
      </c>
      <c r="G60" s="64" t="s">
        <v>160</v>
      </c>
      <c r="H60" s="83"/>
    </row>
    <row r="61" spans="1:8">
      <c r="A61" s="78" t="s">
        <v>213</v>
      </c>
      <c r="B61" s="80" t="s">
        <v>214</v>
      </c>
      <c r="C61" s="80"/>
      <c r="D61" s="79">
        <v>15</v>
      </c>
      <c r="E61" s="64" t="s">
        <v>160</v>
      </c>
      <c r="F61" s="64" t="s">
        <v>160</v>
      </c>
      <c r="G61" s="64" t="s">
        <v>160</v>
      </c>
      <c r="H61" s="83"/>
    </row>
    <row r="62" spans="1:8">
      <c r="A62" s="78" t="s">
        <v>215</v>
      </c>
      <c r="B62" s="80" t="s">
        <v>88</v>
      </c>
      <c r="C62" s="80"/>
      <c r="D62" s="79">
        <v>410</v>
      </c>
      <c r="E62" s="79">
        <v>159</v>
      </c>
      <c r="F62" s="64" t="s">
        <v>160</v>
      </c>
      <c r="G62" s="64" t="s">
        <v>160</v>
      </c>
      <c r="H62" s="83"/>
    </row>
    <row r="63" spans="1:8">
      <c r="A63" s="77">
        <v>1</v>
      </c>
      <c r="B63" s="81" t="s">
        <v>216</v>
      </c>
      <c r="C63" s="81"/>
      <c r="D63" s="82">
        <v>58</v>
      </c>
      <c r="E63" s="64" t="s">
        <v>160</v>
      </c>
      <c r="F63" s="64" t="s">
        <v>160</v>
      </c>
      <c r="G63" s="64" t="s">
        <v>160</v>
      </c>
      <c r="H63" s="83"/>
    </row>
    <row r="64" spans="1:8">
      <c r="A64" s="77">
        <v>2</v>
      </c>
      <c r="B64" s="81" t="s">
        <v>217</v>
      </c>
      <c r="C64" s="81"/>
      <c r="D64" s="82">
        <v>114</v>
      </c>
      <c r="E64" s="64" t="s">
        <v>160</v>
      </c>
      <c r="F64" s="64" t="s">
        <v>160</v>
      </c>
      <c r="G64" s="64" t="s">
        <v>160</v>
      </c>
      <c r="H64" s="83"/>
    </row>
    <row r="65" spans="1:8">
      <c r="A65" s="77">
        <v>3</v>
      </c>
      <c r="B65" s="81" t="s">
        <v>218</v>
      </c>
      <c r="C65" s="81"/>
      <c r="D65" s="82">
        <v>69</v>
      </c>
      <c r="E65" s="64" t="s">
        <v>160</v>
      </c>
      <c r="F65" s="64" t="s">
        <v>160</v>
      </c>
      <c r="G65" s="64" t="s">
        <v>160</v>
      </c>
      <c r="H65" s="83"/>
    </row>
    <row r="66" spans="1:8">
      <c r="A66" s="77">
        <v>4</v>
      </c>
      <c r="B66" s="81" t="s">
        <v>219</v>
      </c>
      <c r="C66" s="81"/>
      <c r="D66" s="82">
        <v>28</v>
      </c>
      <c r="E66" s="64" t="s">
        <v>160</v>
      </c>
      <c r="F66" s="64" t="s">
        <v>160</v>
      </c>
      <c r="G66" s="64" t="s">
        <v>160</v>
      </c>
      <c r="H66" s="83"/>
    </row>
    <row r="67" spans="1:8">
      <c r="A67" s="77">
        <v>5</v>
      </c>
      <c r="B67" s="81" t="s">
        <v>96</v>
      </c>
      <c r="C67" s="81"/>
      <c r="D67" s="82">
        <v>17</v>
      </c>
      <c r="E67" s="64" t="s">
        <v>160</v>
      </c>
      <c r="F67" s="64" t="s">
        <v>160</v>
      </c>
      <c r="G67" s="64" t="s">
        <v>160</v>
      </c>
      <c r="H67" s="82">
        <v>17</v>
      </c>
    </row>
    <row r="68" spans="1:8">
      <c r="A68" s="77">
        <v>6</v>
      </c>
      <c r="B68" s="81" t="s">
        <v>220</v>
      </c>
      <c r="C68" s="64" t="s">
        <v>160</v>
      </c>
      <c r="D68" s="82">
        <v>4</v>
      </c>
      <c r="E68" s="64" t="s">
        <v>160</v>
      </c>
      <c r="F68" s="64" t="s">
        <v>160</v>
      </c>
      <c r="G68" s="64" t="s">
        <v>160</v>
      </c>
      <c r="H68" s="82">
        <v>4</v>
      </c>
    </row>
    <row r="69" spans="1:8">
      <c r="A69" s="77">
        <v>7</v>
      </c>
      <c r="B69" s="81" t="s">
        <v>221</v>
      </c>
      <c r="C69" s="64" t="s">
        <v>160</v>
      </c>
      <c r="D69" s="82">
        <v>8</v>
      </c>
      <c r="E69" s="64" t="s">
        <v>160</v>
      </c>
      <c r="F69" s="64" t="s">
        <v>160</v>
      </c>
      <c r="G69" s="64" t="s">
        <v>160</v>
      </c>
      <c r="H69" s="82">
        <v>8</v>
      </c>
    </row>
    <row r="70" spans="1:8">
      <c r="A70" s="77">
        <v>8</v>
      </c>
      <c r="B70" s="81" t="s">
        <v>222</v>
      </c>
      <c r="C70" s="64" t="s">
        <v>160</v>
      </c>
      <c r="D70" s="82">
        <v>66</v>
      </c>
      <c r="E70" s="82">
        <v>81</v>
      </c>
      <c r="F70" s="64" t="s">
        <v>160</v>
      </c>
      <c r="G70" s="64" t="s">
        <v>160</v>
      </c>
      <c r="H70" s="82">
        <v>147</v>
      </c>
    </row>
    <row r="71" spans="1:8">
      <c r="A71" s="77">
        <v>9</v>
      </c>
      <c r="B71" s="81" t="s">
        <v>223</v>
      </c>
      <c r="C71" s="64" t="s">
        <v>160</v>
      </c>
      <c r="D71" s="82">
        <v>29</v>
      </c>
      <c r="E71" s="82">
        <v>12</v>
      </c>
      <c r="F71" s="64" t="s">
        <v>160</v>
      </c>
      <c r="G71" s="64" t="s">
        <v>160</v>
      </c>
      <c r="H71" s="82">
        <v>41</v>
      </c>
    </row>
    <row r="72" spans="1:8">
      <c r="A72" s="77">
        <v>10</v>
      </c>
      <c r="B72" s="81" t="s">
        <v>224</v>
      </c>
      <c r="C72" s="64" t="s">
        <v>160</v>
      </c>
      <c r="D72" s="82">
        <v>17</v>
      </c>
      <c r="E72" s="82">
        <v>66</v>
      </c>
      <c r="F72" s="64" t="s">
        <v>160</v>
      </c>
      <c r="G72" s="64" t="s">
        <v>160</v>
      </c>
      <c r="H72" s="82">
        <v>83</v>
      </c>
    </row>
    <row r="73" spans="1:8">
      <c r="A73" s="78" t="s">
        <v>40</v>
      </c>
      <c r="B73" s="80" t="s">
        <v>225</v>
      </c>
      <c r="C73" s="64" t="s">
        <v>160</v>
      </c>
      <c r="D73" s="64" t="s">
        <v>160</v>
      </c>
      <c r="E73" s="64" t="s">
        <v>160</v>
      </c>
      <c r="F73" s="64" t="s">
        <v>160</v>
      </c>
      <c r="G73" s="79">
        <v>1046.81</v>
      </c>
      <c r="H73" s="79">
        <v>1046.81</v>
      </c>
    </row>
    <row r="74" spans="1:8">
      <c r="A74" s="77">
        <v>1</v>
      </c>
      <c r="B74" s="81" t="s">
        <v>41</v>
      </c>
      <c r="C74" s="64" t="s">
        <v>160</v>
      </c>
      <c r="D74" s="64" t="s">
        <v>160</v>
      </c>
      <c r="E74" s="64" t="s">
        <v>160</v>
      </c>
      <c r="F74" s="64" t="s">
        <v>160</v>
      </c>
      <c r="G74" s="81">
        <v>137</v>
      </c>
      <c r="H74" s="82">
        <v>137</v>
      </c>
    </row>
    <row r="75" spans="1:8">
      <c r="A75" s="77">
        <v>2</v>
      </c>
      <c r="B75" s="81" t="s">
        <v>107</v>
      </c>
      <c r="C75" s="64" t="s">
        <v>160</v>
      </c>
      <c r="D75" s="64" t="s">
        <v>160</v>
      </c>
      <c r="E75" s="64" t="s">
        <v>160</v>
      </c>
      <c r="F75" s="64" t="s">
        <v>160</v>
      </c>
      <c r="G75" s="81">
        <v>132.52</v>
      </c>
      <c r="H75" s="82">
        <v>132.52</v>
      </c>
    </row>
    <row r="76" spans="1:8">
      <c r="A76" s="77">
        <v>3</v>
      </c>
      <c r="B76" s="81" t="s">
        <v>109</v>
      </c>
      <c r="C76" s="64" t="s">
        <v>160</v>
      </c>
      <c r="D76" s="64" t="s">
        <v>160</v>
      </c>
      <c r="E76" s="64" t="s">
        <v>160</v>
      </c>
      <c r="F76" s="64" t="s">
        <v>160</v>
      </c>
      <c r="G76" s="81">
        <v>8.2</v>
      </c>
      <c r="H76" s="82">
        <v>8.2</v>
      </c>
    </row>
    <row r="77" spans="1:8">
      <c r="A77" s="77">
        <v>4</v>
      </c>
      <c r="B77" s="81" t="s">
        <v>111</v>
      </c>
      <c r="C77" s="64" t="s">
        <v>160</v>
      </c>
      <c r="D77" s="64" t="s">
        <v>160</v>
      </c>
      <c r="E77" s="64" t="s">
        <v>160</v>
      </c>
      <c r="F77" s="64" t="s">
        <v>160</v>
      </c>
      <c r="G77" s="81">
        <v>45.94</v>
      </c>
      <c r="H77" s="82">
        <v>45.94</v>
      </c>
    </row>
    <row r="78" spans="1:8">
      <c r="A78" s="77">
        <v>5</v>
      </c>
      <c r="B78" s="81" t="s">
        <v>137</v>
      </c>
      <c r="C78" s="64" t="s">
        <v>160</v>
      </c>
      <c r="D78" s="64" t="s">
        <v>160</v>
      </c>
      <c r="E78" s="64" t="s">
        <v>160</v>
      </c>
      <c r="F78" s="64" t="s">
        <v>160</v>
      </c>
      <c r="G78" s="81">
        <v>30.04</v>
      </c>
      <c r="H78" s="82">
        <v>30.04</v>
      </c>
    </row>
    <row r="79" spans="1:8">
      <c r="A79" s="77">
        <v>6</v>
      </c>
      <c r="B79" s="81" t="s">
        <v>115</v>
      </c>
      <c r="C79" s="64" t="s">
        <v>160</v>
      </c>
      <c r="D79" s="64" t="s">
        <v>160</v>
      </c>
      <c r="E79" s="64" t="s">
        <v>160</v>
      </c>
      <c r="F79" s="64" t="s">
        <v>160</v>
      </c>
      <c r="G79" s="81">
        <v>19.75</v>
      </c>
      <c r="H79" s="82">
        <v>19.75</v>
      </c>
    </row>
    <row r="80" spans="1:8">
      <c r="A80" s="77">
        <v>7</v>
      </c>
      <c r="B80" s="81" t="s">
        <v>117</v>
      </c>
      <c r="C80" s="64" t="s">
        <v>160</v>
      </c>
      <c r="D80" s="64" t="s">
        <v>160</v>
      </c>
      <c r="E80" s="64" t="s">
        <v>160</v>
      </c>
      <c r="F80" s="64" t="s">
        <v>160</v>
      </c>
      <c r="G80" s="81">
        <v>27.6</v>
      </c>
      <c r="H80" s="82">
        <v>27.6</v>
      </c>
    </row>
    <row r="81" spans="1:8">
      <c r="A81" s="77">
        <v>8</v>
      </c>
      <c r="B81" s="81" t="s">
        <v>44</v>
      </c>
      <c r="C81" s="64" t="s">
        <v>160</v>
      </c>
      <c r="D81" s="64" t="s">
        <v>160</v>
      </c>
      <c r="E81" s="64" t="s">
        <v>160</v>
      </c>
      <c r="F81" s="64" t="s">
        <v>160</v>
      </c>
      <c r="G81" s="81">
        <v>149.5</v>
      </c>
      <c r="H81" s="82">
        <v>149.5</v>
      </c>
    </row>
    <row r="82" spans="1:8">
      <c r="A82" s="77">
        <v>9</v>
      </c>
      <c r="B82" s="81" t="s">
        <v>120</v>
      </c>
      <c r="C82" s="64" t="s">
        <v>160</v>
      </c>
      <c r="D82" s="64" t="s">
        <v>160</v>
      </c>
      <c r="E82" s="64" t="s">
        <v>160</v>
      </c>
      <c r="F82" s="64" t="s">
        <v>160</v>
      </c>
      <c r="G82" s="81">
        <v>7.73</v>
      </c>
      <c r="H82" s="82">
        <v>7.73</v>
      </c>
    </row>
    <row r="83" spans="1:8">
      <c r="A83" s="77">
        <v>10</v>
      </c>
      <c r="B83" s="81" t="s">
        <v>124</v>
      </c>
      <c r="C83" s="64" t="s">
        <v>160</v>
      </c>
      <c r="D83" s="64" t="s">
        <v>160</v>
      </c>
      <c r="E83" s="64" t="s">
        <v>160</v>
      </c>
      <c r="F83" s="64" t="s">
        <v>160</v>
      </c>
      <c r="G83" s="81">
        <v>8.83</v>
      </c>
      <c r="H83" s="82">
        <v>8.83</v>
      </c>
    </row>
    <row r="84" spans="1:8">
      <c r="A84" s="77">
        <v>11</v>
      </c>
      <c r="B84" s="81" t="s">
        <v>226</v>
      </c>
      <c r="C84" s="64" t="s">
        <v>160</v>
      </c>
      <c r="D84" s="64" t="s">
        <v>160</v>
      </c>
      <c r="E84" s="64" t="s">
        <v>160</v>
      </c>
      <c r="F84" s="64" t="s">
        <v>160</v>
      </c>
      <c r="G84" s="81">
        <v>8</v>
      </c>
      <c r="H84" s="82">
        <v>8</v>
      </c>
    </row>
    <row r="85" spans="1:8">
      <c r="A85" s="77">
        <v>12</v>
      </c>
      <c r="B85" s="81" t="s">
        <v>129</v>
      </c>
      <c r="C85" s="64" t="s">
        <v>160</v>
      </c>
      <c r="D85" s="64" t="s">
        <v>160</v>
      </c>
      <c r="E85" s="64" t="s">
        <v>160</v>
      </c>
      <c r="F85" s="64" t="s">
        <v>160</v>
      </c>
      <c r="G85" s="81">
        <v>123</v>
      </c>
      <c r="H85" s="82">
        <v>123</v>
      </c>
    </row>
    <row r="86" spans="1:8">
      <c r="A86" s="77">
        <v>13</v>
      </c>
      <c r="B86" s="81" t="s">
        <v>227</v>
      </c>
      <c r="C86" s="64" t="s">
        <v>160</v>
      </c>
      <c r="D86" s="64" t="s">
        <v>160</v>
      </c>
      <c r="E86" s="64" t="s">
        <v>160</v>
      </c>
      <c r="F86" s="64" t="s">
        <v>160</v>
      </c>
      <c r="G86" s="81">
        <v>24.6</v>
      </c>
      <c r="H86" s="82">
        <v>24.6</v>
      </c>
    </row>
    <row r="87" spans="1:8">
      <c r="A87" s="77">
        <v>14</v>
      </c>
      <c r="B87" s="81" t="s">
        <v>228</v>
      </c>
      <c r="C87" s="64" t="s">
        <v>160</v>
      </c>
      <c r="D87" s="64" t="s">
        <v>160</v>
      </c>
      <c r="E87" s="64" t="s">
        <v>160</v>
      </c>
      <c r="F87" s="64" t="s">
        <v>160</v>
      </c>
      <c r="G87" s="81">
        <v>98.4</v>
      </c>
      <c r="H87" s="82">
        <v>98.4</v>
      </c>
    </row>
    <row r="88" spans="1:8">
      <c r="A88" s="77">
        <v>15</v>
      </c>
      <c r="B88" s="81" t="s">
        <v>229</v>
      </c>
      <c r="C88" s="64" t="s">
        <v>160</v>
      </c>
      <c r="D88" s="64" t="s">
        <v>160</v>
      </c>
      <c r="E88" s="64" t="s">
        <v>160</v>
      </c>
      <c r="F88" s="64" t="s">
        <v>160</v>
      </c>
      <c r="G88" s="81">
        <v>119.7</v>
      </c>
      <c r="H88" s="81"/>
    </row>
    <row r="89" spans="1:12">
      <c r="A89" s="77">
        <v>16</v>
      </c>
      <c r="B89" s="81" t="s">
        <v>230</v>
      </c>
      <c r="C89" s="64" t="s">
        <v>160</v>
      </c>
      <c r="D89" s="64" t="s">
        <v>160</v>
      </c>
      <c r="E89" s="64" t="s">
        <v>160</v>
      </c>
      <c r="F89" s="64" t="s">
        <v>160</v>
      </c>
      <c r="G89" s="81">
        <v>99</v>
      </c>
      <c r="H89" s="81"/>
      <c r="J89" s="73">
        <f>G89</f>
        <v>99</v>
      </c>
      <c r="K89" s="73">
        <v>16400</v>
      </c>
      <c r="L89" s="73">
        <f>J89*10000/K89</f>
        <v>60.3658536585366</v>
      </c>
    </row>
    <row r="90" spans="1:8">
      <c r="A90" s="77">
        <v>17</v>
      </c>
      <c r="B90" s="81" t="s">
        <v>231</v>
      </c>
      <c r="C90" s="81"/>
      <c r="D90" s="64" t="s">
        <v>160</v>
      </c>
      <c r="E90" s="64" t="s">
        <v>160</v>
      </c>
      <c r="F90" s="64" t="s">
        <v>160</v>
      </c>
      <c r="G90" s="81">
        <v>7</v>
      </c>
      <c r="H90" s="81"/>
    </row>
    <row r="91" spans="1:8">
      <c r="A91" s="78" t="s">
        <v>50</v>
      </c>
      <c r="B91" s="78" t="s">
        <v>133</v>
      </c>
      <c r="C91" s="78"/>
      <c r="D91" s="64" t="s">
        <v>160</v>
      </c>
      <c r="E91" s="64" t="s">
        <v>160</v>
      </c>
      <c r="F91" s="64" t="s">
        <v>160</v>
      </c>
      <c r="G91" s="79">
        <v>100</v>
      </c>
      <c r="H91" s="79"/>
    </row>
    <row r="92" spans="1:12">
      <c r="A92" s="64" t="s">
        <v>160</v>
      </c>
      <c r="B92" s="78" t="s">
        <v>232</v>
      </c>
      <c r="C92" s="78"/>
      <c r="D92" s="79">
        <v>4864</v>
      </c>
      <c r="E92" s="79">
        <v>1887</v>
      </c>
      <c r="F92" s="79">
        <v>2086</v>
      </c>
      <c r="G92" s="79">
        <v>1146.81</v>
      </c>
      <c r="H92" s="79"/>
      <c r="J92" s="63">
        <v>9983.81</v>
      </c>
      <c r="K92" s="73">
        <v>16400</v>
      </c>
      <c r="L92" s="73">
        <f>J92*10000/K92</f>
        <v>6087.68902439024</v>
      </c>
    </row>
  </sheetData>
  <mergeCells count="57">
    <mergeCell ref="A2:H2"/>
    <mergeCell ref="G45:H45"/>
    <mergeCell ref="B46:C46"/>
    <mergeCell ref="G46:H46"/>
    <mergeCell ref="B47:C47"/>
    <mergeCell ref="G47:H47"/>
    <mergeCell ref="B48:C48"/>
    <mergeCell ref="G48:H48"/>
    <mergeCell ref="B49:C49"/>
    <mergeCell ref="G49:H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B60:C60"/>
    <mergeCell ref="G60:H60"/>
    <mergeCell ref="B61:C61"/>
    <mergeCell ref="G61:H61"/>
    <mergeCell ref="B62:C62"/>
    <mergeCell ref="G62:H62"/>
    <mergeCell ref="B63:C63"/>
    <mergeCell ref="G63:H63"/>
    <mergeCell ref="B64:C64"/>
    <mergeCell ref="G64:H64"/>
    <mergeCell ref="B65:C65"/>
    <mergeCell ref="G65:H65"/>
    <mergeCell ref="B66:C66"/>
    <mergeCell ref="G66:H66"/>
    <mergeCell ref="B67:C67"/>
    <mergeCell ref="G88:H88"/>
    <mergeCell ref="G89:H89"/>
    <mergeCell ref="B90:C90"/>
    <mergeCell ref="G90:H90"/>
    <mergeCell ref="B91:C91"/>
    <mergeCell ref="G91:H91"/>
    <mergeCell ref="B92:C92"/>
    <mergeCell ref="G92:H92"/>
    <mergeCell ref="A4:A5"/>
    <mergeCell ref="B4:B5"/>
    <mergeCell ref="C4:C5"/>
    <mergeCell ref="H4:H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3:C43"/>
  <sheetViews>
    <sheetView workbookViewId="0">
      <selection activeCell="A11" sqref="$A11:$XFD11"/>
    </sheetView>
  </sheetViews>
  <sheetFormatPr defaultColWidth="9" defaultRowHeight="13.5" outlineLevelCol="2"/>
  <sheetData>
    <row r="43" spans="1:3">
      <c r="A43" t="s">
        <v>233</v>
      </c>
      <c r="C43" t="s">
        <v>234</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55" workbookViewId="0">
      <selection activeCell="A11" sqref="$A11:$XFD11"/>
    </sheetView>
  </sheetViews>
  <sheetFormatPr defaultColWidth="9" defaultRowHeight="16" customHeight="1"/>
  <cols>
    <col min="1" max="1" width="9" style="55"/>
    <col min="2" max="2" width="18.375" style="55" customWidth="1"/>
    <col min="3" max="16384" width="9" style="55"/>
  </cols>
  <sheetData>
    <row r="1" customHeight="1" spans="1:10">
      <c r="A1" s="56" t="s">
        <v>235</v>
      </c>
      <c r="B1" s="57"/>
      <c r="C1" s="57"/>
      <c r="D1" s="57"/>
      <c r="E1" s="57"/>
      <c r="F1" s="57"/>
      <c r="G1" s="57"/>
      <c r="H1" s="57"/>
      <c r="I1" s="57"/>
      <c r="J1" s="57"/>
    </row>
    <row r="2" customHeight="1" spans="1:10">
      <c r="A2" s="58" t="s">
        <v>160</v>
      </c>
      <c r="B2" s="58" t="s">
        <v>160</v>
      </c>
      <c r="C2" s="58" t="s">
        <v>160</v>
      </c>
      <c r="D2" s="59"/>
      <c r="E2" s="58" t="s">
        <v>160</v>
      </c>
      <c r="F2" s="60" t="s">
        <v>160</v>
      </c>
      <c r="G2" s="60" t="s">
        <v>160</v>
      </c>
      <c r="H2" s="58" t="s">
        <v>160</v>
      </c>
      <c r="I2" s="70" t="s">
        <v>161</v>
      </c>
      <c r="J2" s="70"/>
    </row>
    <row r="3" customHeight="1" spans="1:10">
      <c r="A3" s="61" t="s">
        <v>3</v>
      </c>
      <c r="B3" s="61" t="s">
        <v>162</v>
      </c>
      <c r="C3" s="61" t="s">
        <v>163</v>
      </c>
      <c r="D3" s="61"/>
      <c r="E3" s="61" t="s">
        <v>164</v>
      </c>
      <c r="F3" s="61" t="s">
        <v>165</v>
      </c>
      <c r="G3" s="61" t="s">
        <v>166</v>
      </c>
      <c r="H3" s="61" t="s">
        <v>167</v>
      </c>
      <c r="I3" s="61" t="s">
        <v>168</v>
      </c>
      <c r="J3" s="61"/>
    </row>
    <row r="4" customHeight="1" spans="1:10">
      <c r="A4" s="61"/>
      <c r="B4" s="61"/>
      <c r="C4" s="61"/>
      <c r="D4" s="61"/>
      <c r="E4" s="61" t="s">
        <v>169</v>
      </c>
      <c r="F4" s="61" t="s">
        <v>169</v>
      </c>
      <c r="G4" s="61" t="s">
        <v>170</v>
      </c>
      <c r="H4" s="61" t="s">
        <v>171</v>
      </c>
      <c r="I4" s="61"/>
      <c r="J4" s="61"/>
    </row>
    <row r="5" customHeight="1" spans="1:10">
      <c r="A5" s="62" t="s">
        <v>19</v>
      </c>
      <c r="B5" s="62" t="s">
        <v>20</v>
      </c>
      <c r="C5" s="63">
        <v>16400</v>
      </c>
      <c r="D5" s="63"/>
      <c r="E5" s="63">
        <v>4864</v>
      </c>
      <c r="F5" s="63">
        <v>1887</v>
      </c>
      <c r="G5" s="63">
        <v>2086</v>
      </c>
      <c r="H5" s="64" t="s">
        <v>160</v>
      </c>
      <c r="I5" s="71">
        <v>8837</v>
      </c>
      <c r="J5" s="71"/>
    </row>
    <row r="6" customHeight="1" spans="1:10">
      <c r="A6" s="62" t="s">
        <v>66</v>
      </c>
      <c r="B6" s="65" t="s">
        <v>172</v>
      </c>
      <c r="C6" s="63">
        <v>4171.25</v>
      </c>
      <c r="D6" s="63"/>
      <c r="E6" s="63">
        <v>1224</v>
      </c>
      <c r="F6" s="63">
        <v>487</v>
      </c>
      <c r="G6" s="63">
        <v>473</v>
      </c>
      <c r="H6" s="64" t="s">
        <v>160</v>
      </c>
      <c r="I6" s="71">
        <v>2184</v>
      </c>
      <c r="J6" s="71"/>
    </row>
    <row r="7" customHeight="1" spans="1:10">
      <c r="A7" s="61">
        <v>1</v>
      </c>
      <c r="B7" s="66" t="s">
        <v>173</v>
      </c>
      <c r="C7" s="64" t="s">
        <v>160</v>
      </c>
      <c r="D7" s="67"/>
      <c r="E7" s="68">
        <v>586</v>
      </c>
      <c r="F7" s="64" t="s">
        <v>160</v>
      </c>
      <c r="G7" s="64" t="s">
        <v>160</v>
      </c>
      <c r="H7" s="64" t="s">
        <v>160</v>
      </c>
      <c r="I7" s="72">
        <v>586</v>
      </c>
      <c r="J7" s="72"/>
    </row>
    <row r="8" customHeight="1" spans="1:10">
      <c r="A8" s="61">
        <v>2</v>
      </c>
      <c r="B8" s="66" t="s">
        <v>175</v>
      </c>
      <c r="C8" s="64" t="s">
        <v>160</v>
      </c>
      <c r="D8" s="67"/>
      <c r="E8" s="68">
        <v>194</v>
      </c>
      <c r="F8" s="64" t="s">
        <v>160</v>
      </c>
      <c r="G8" s="64" t="s">
        <v>160</v>
      </c>
      <c r="H8" s="64" t="s">
        <v>160</v>
      </c>
      <c r="I8" s="72">
        <v>194</v>
      </c>
      <c r="J8" s="72"/>
    </row>
    <row r="9" customHeight="1" spans="1:10">
      <c r="A9" s="61">
        <v>3</v>
      </c>
      <c r="B9" s="66" t="s">
        <v>176</v>
      </c>
      <c r="C9" s="64" t="s">
        <v>160</v>
      </c>
      <c r="D9" s="67"/>
      <c r="E9" s="68">
        <v>364</v>
      </c>
      <c r="F9" s="64" t="s">
        <v>160</v>
      </c>
      <c r="G9" s="64" t="s">
        <v>160</v>
      </c>
      <c r="H9" s="64" t="s">
        <v>160</v>
      </c>
      <c r="I9" s="72">
        <v>364</v>
      </c>
      <c r="J9" s="72"/>
    </row>
    <row r="10" customHeight="1" spans="1:10">
      <c r="A10" s="61">
        <v>4</v>
      </c>
      <c r="B10" s="66" t="s">
        <v>69</v>
      </c>
      <c r="C10" s="64" t="s">
        <v>160</v>
      </c>
      <c r="D10" s="67"/>
      <c r="E10" s="64" t="s">
        <v>160</v>
      </c>
      <c r="F10" s="68">
        <v>64</v>
      </c>
      <c r="G10" s="64" t="s">
        <v>160</v>
      </c>
      <c r="H10" s="69" t="s">
        <v>160</v>
      </c>
      <c r="I10" s="72">
        <v>64</v>
      </c>
      <c r="J10" s="72"/>
    </row>
    <row r="11" customHeight="1" spans="1:10">
      <c r="A11" s="61">
        <v>5</v>
      </c>
      <c r="B11" s="66" t="s">
        <v>177</v>
      </c>
      <c r="C11" s="64" t="s">
        <v>160</v>
      </c>
      <c r="D11" s="67"/>
      <c r="E11" s="64" t="s">
        <v>160</v>
      </c>
      <c r="F11" s="68">
        <v>76</v>
      </c>
      <c r="G11" s="64" t="s">
        <v>160</v>
      </c>
      <c r="H11" s="69" t="s">
        <v>160</v>
      </c>
      <c r="I11" s="72">
        <v>76</v>
      </c>
      <c r="J11" s="72"/>
    </row>
    <row r="12" customHeight="1" spans="1:10">
      <c r="A12" s="61">
        <v>6</v>
      </c>
      <c r="B12" s="66" t="s">
        <v>72</v>
      </c>
      <c r="C12" s="64" t="s">
        <v>160</v>
      </c>
      <c r="D12" s="67"/>
      <c r="E12" s="64" t="s">
        <v>160</v>
      </c>
      <c r="F12" s="68">
        <v>75</v>
      </c>
      <c r="G12" s="68">
        <v>23</v>
      </c>
      <c r="H12" s="69" t="s">
        <v>160</v>
      </c>
      <c r="I12" s="72">
        <v>98</v>
      </c>
      <c r="J12" s="72"/>
    </row>
    <row r="13" customHeight="1" spans="1:10">
      <c r="A13" s="61">
        <v>7</v>
      </c>
      <c r="B13" s="66" t="s">
        <v>73</v>
      </c>
      <c r="C13" s="64" t="s">
        <v>160</v>
      </c>
      <c r="D13" s="67"/>
      <c r="E13" s="64" t="s">
        <v>160</v>
      </c>
      <c r="F13" s="68">
        <v>45</v>
      </c>
      <c r="G13" s="68">
        <v>180</v>
      </c>
      <c r="H13" s="69" t="s">
        <v>160</v>
      </c>
      <c r="I13" s="72">
        <v>225</v>
      </c>
      <c r="J13" s="72"/>
    </row>
    <row r="14" customHeight="1" spans="1:10">
      <c r="A14" s="61">
        <v>8</v>
      </c>
      <c r="B14" s="66" t="s">
        <v>178</v>
      </c>
      <c r="C14" s="64" t="s">
        <v>160</v>
      </c>
      <c r="D14" s="67"/>
      <c r="E14" s="64" t="s">
        <v>160</v>
      </c>
      <c r="F14" s="68">
        <v>214</v>
      </c>
      <c r="G14" s="68">
        <v>38</v>
      </c>
      <c r="H14" s="69" t="s">
        <v>160</v>
      </c>
      <c r="I14" s="72">
        <v>252</v>
      </c>
      <c r="J14" s="72"/>
    </row>
    <row r="15" customHeight="1" spans="1:10">
      <c r="A15" s="61">
        <v>9</v>
      </c>
      <c r="B15" s="66" t="s">
        <v>179</v>
      </c>
      <c r="C15" s="64" t="s">
        <v>160</v>
      </c>
      <c r="D15" s="67"/>
      <c r="E15" s="64" t="s">
        <v>160</v>
      </c>
      <c r="F15" s="64" t="s">
        <v>160</v>
      </c>
      <c r="G15" s="68">
        <v>82</v>
      </c>
      <c r="H15" s="69" t="s">
        <v>160</v>
      </c>
      <c r="I15" s="72">
        <v>82</v>
      </c>
      <c r="J15" s="72"/>
    </row>
    <row r="16" customHeight="1" spans="1:10">
      <c r="A16" s="61">
        <v>10</v>
      </c>
      <c r="B16" s="66" t="s">
        <v>78</v>
      </c>
      <c r="C16" s="64" t="s">
        <v>160</v>
      </c>
      <c r="D16" s="67"/>
      <c r="E16" s="64" t="s">
        <v>160</v>
      </c>
      <c r="F16" s="68">
        <v>13</v>
      </c>
      <c r="G16" s="64" t="s">
        <v>160</v>
      </c>
      <c r="H16" s="69" t="s">
        <v>160</v>
      </c>
      <c r="I16" s="72">
        <v>13</v>
      </c>
      <c r="J16" s="72"/>
    </row>
    <row r="17" customHeight="1" spans="1:10">
      <c r="A17" s="61">
        <v>11</v>
      </c>
      <c r="B17" s="66" t="s">
        <v>180</v>
      </c>
      <c r="C17" s="64" t="s">
        <v>160</v>
      </c>
      <c r="D17" s="67"/>
      <c r="E17" s="64" t="s">
        <v>160</v>
      </c>
      <c r="F17" s="64" t="s">
        <v>160</v>
      </c>
      <c r="G17" s="68">
        <v>150</v>
      </c>
      <c r="H17" s="69" t="s">
        <v>160</v>
      </c>
      <c r="I17" s="72">
        <v>150</v>
      </c>
      <c r="J17" s="72"/>
    </row>
    <row r="18" customHeight="1" spans="1:10">
      <c r="A18" s="61">
        <v>12</v>
      </c>
      <c r="B18" s="66" t="s">
        <v>181</v>
      </c>
      <c r="C18" s="64" t="s">
        <v>160</v>
      </c>
      <c r="D18" s="67"/>
      <c r="E18" s="68">
        <v>80</v>
      </c>
      <c r="F18" s="64" t="s">
        <v>160</v>
      </c>
      <c r="G18" s="64" t="s">
        <v>160</v>
      </c>
      <c r="H18" s="69" t="s">
        <v>160</v>
      </c>
      <c r="I18" s="72">
        <v>80</v>
      </c>
      <c r="J18" s="72"/>
    </row>
    <row r="19" customHeight="1" spans="1:10">
      <c r="A19" s="62" t="s">
        <v>83</v>
      </c>
      <c r="B19" s="65" t="s">
        <v>182</v>
      </c>
      <c r="C19" s="63">
        <v>11343.08</v>
      </c>
      <c r="D19" s="63"/>
      <c r="E19" s="63">
        <v>2947</v>
      </c>
      <c r="F19" s="63">
        <v>1181</v>
      </c>
      <c r="G19" s="63">
        <v>815</v>
      </c>
      <c r="H19" s="64" t="s">
        <v>160</v>
      </c>
      <c r="I19" s="71">
        <v>4943</v>
      </c>
      <c r="J19" s="71"/>
    </row>
    <row r="20" customHeight="1" spans="1:10">
      <c r="A20" s="61">
        <v>1</v>
      </c>
      <c r="B20" s="66" t="s">
        <v>173</v>
      </c>
      <c r="C20" s="64" t="s">
        <v>160</v>
      </c>
      <c r="D20" s="67"/>
      <c r="E20" s="68">
        <v>1738</v>
      </c>
      <c r="F20" s="64" t="s">
        <v>160</v>
      </c>
      <c r="G20" s="64" t="s">
        <v>160</v>
      </c>
      <c r="H20" s="64" t="s">
        <v>160</v>
      </c>
      <c r="I20" s="72">
        <v>1738</v>
      </c>
      <c r="J20" s="72"/>
    </row>
    <row r="21" customHeight="1" spans="1:10">
      <c r="A21" s="61">
        <v>2</v>
      </c>
      <c r="B21" s="66" t="s">
        <v>175</v>
      </c>
      <c r="C21" s="64" t="s">
        <v>160</v>
      </c>
      <c r="D21" s="67"/>
      <c r="E21" s="68">
        <v>336</v>
      </c>
      <c r="F21" s="64" t="s">
        <v>160</v>
      </c>
      <c r="G21" s="64" t="s">
        <v>160</v>
      </c>
      <c r="H21" s="64" t="s">
        <v>160</v>
      </c>
      <c r="I21" s="72">
        <v>336</v>
      </c>
      <c r="J21" s="72"/>
    </row>
    <row r="22" customHeight="1" spans="1:10">
      <c r="A22" s="61">
        <v>3</v>
      </c>
      <c r="B22" s="66" t="s">
        <v>176</v>
      </c>
      <c r="C22" s="64" t="s">
        <v>160</v>
      </c>
      <c r="D22" s="67"/>
      <c r="E22" s="68">
        <v>873</v>
      </c>
      <c r="F22" s="64" t="s">
        <v>160</v>
      </c>
      <c r="G22" s="64" t="s">
        <v>160</v>
      </c>
      <c r="H22" s="64" t="s">
        <v>160</v>
      </c>
      <c r="I22" s="72">
        <v>873</v>
      </c>
      <c r="J22" s="72"/>
    </row>
    <row r="23" customHeight="1" spans="1:10">
      <c r="A23" s="61">
        <v>4</v>
      </c>
      <c r="B23" s="66" t="s">
        <v>183</v>
      </c>
      <c r="C23" s="64" t="s">
        <v>160</v>
      </c>
      <c r="D23" s="67"/>
      <c r="E23" s="64" t="s">
        <v>160</v>
      </c>
      <c r="F23" s="68">
        <v>233</v>
      </c>
      <c r="G23" s="68">
        <v>100</v>
      </c>
      <c r="H23" s="64" t="s">
        <v>160</v>
      </c>
      <c r="I23" s="72">
        <v>333</v>
      </c>
      <c r="J23" s="72"/>
    </row>
    <row r="24" customHeight="1" spans="1:10">
      <c r="A24" s="61">
        <v>5</v>
      </c>
      <c r="B24" s="66" t="s">
        <v>72</v>
      </c>
      <c r="C24" s="64" t="s">
        <v>160</v>
      </c>
      <c r="D24" s="67"/>
      <c r="E24" s="64" t="s">
        <v>160</v>
      </c>
      <c r="F24" s="68">
        <v>173</v>
      </c>
      <c r="G24" s="68">
        <v>66</v>
      </c>
      <c r="H24" s="64" t="s">
        <v>160</v>
      </c>
      <c r="I24" s="72">
        <v>239</v>
      </c>
      <c r="J24" s="72"/>
    </row>
    <row r="25" customHeight="1" spans="1:10">
      <c r="A25" s="61">
        <v>6</v>
      </c>
      <c r="B25" s="66" t="s">
        <v>73</v>
      </c>
      <c r="C25" s="64" t="s">
        <v>160</v>
      </c>
      <c r="D25" s="67"/>
      <c r="E25" s="64" t="s">
        <v>160</v>
      </c>
      <c r="F25" s="68">
        <v>86</v>
      </c>
      <c r="G25" s="68">
        <v>345</v>
      </c>
      <c r="H25" s="64" t="s">
        <v>160</v>
      </c>
      <c r="I25" s="72">
        <v>431</v>
      </c>
      <c r="J25" s="72"/>
    </row>
    <row r="26" customHeight="1" spans="1:10">
      <c r="A26" s="61">
        <v>7</v>
      </c>
      <c r="B26" s="66" t="s">
        <v>178</v>
      </c>
      <c r="C26" s="64" t="s">
        <v>160</v>
      </c>
      <c r="D26" s="67"/>
      <c r="E26" s="64" t="s">
        <v>160</v>
      </c>
      <c r="F26" s="68">
        <v>339</v>
      </c>
      <c r="G26" s="68">
        <v>152</v>
      </c>
      <c r="H26" s="64" t="s">
        <v>160</v>
      </c>
      <c r="I26" s="72">
        <v>491</v>
      </c>
      <c r="J26" s="72"/>
    </row>
    <row r="27" customHeight="1" spans="1:10">
      <c r="A27" s="61">
        <v>8</v>
      </c>
      <c r="B27" s="66" t="s">
        <v>177</v>
      </c>
      <c r="C27" s="64" t="s">
        <v>160</v>
      </c>
      <c r="D27" s="67"/>
      <c r="E27" s="64" t="s">
        <v>160</v>
      </c>
      <c r="F27" s="68">
        <v>71</v>
      </c>
      <c r="G27" s="64" t="s">
        <v>160</v>
      </c>
      <c r="H27" s="64" t="s">
        <v>160</v>
      </c>
      <c r="I27" s="72">
        <v>71</v>
      </c>
      <c r="J27" s="72"/>
    </row>
    <row r="28" customHeight="1" spans="1:10">
      <c r="A28" s="61">
        <v>9</v>
      </c>
      <c r="B28" s="66" t="s">
        <v>184</v>
      </c>
      <c r="C28" s="64" t="s">
        <v>160</v>
      </c>
      <c r="D28" s="67"/>
      <c r="E28" s="64" t="s">
        <v>160</v>
      </c>
      <c r="F28" s="68">
        <v>40</v>
      </c>
      <c r="G28" s="64" t="s">
        <v>160</v>
      </c>
      <c r="H28" s="64" t="s">
        <v>160</v>
      </c>
      <c r="I28" s="72">
        <v>40</v>
      </c>
      <c r="J28" s="72"/>
    </row>
    <row r="29" customHeight="1" spans="1:10">
      <c r="A29" s="61">
        <v>10</v>
      </c>
      <c r="B29" s="66" t="s">
        <v>185</v>
      </c>
      <c r="C29" s="64" t="s">
        <v>160</v>
      </c>
      <c r="D29" s="67"/>
      <c r="E29" s="64" t="s">
        <v>160</v>
      </c>
      <c r="F29" s="68">
        <v>205</v>
      </c>
      <c r="G29" s="64" t="s">
        <v>160</v>
      </c>
      <c r="H29" s="64" t="s">
        <v>160</v>
      </c>
      <c r="I29" s="72">
        <v>205</v>
      </c>
      <c r="J29" s="72"/>
    </row>
    <row r="30" customHeight="1" spans="1:10">
      <c r="A30" s="61">
        <v>-1</v>
      </c>
      <c r="B30" s="66" t="s">
        <v>186</v>
      </c>
      <c r="C30" s="64" t="s">
        <v>160</v>
      </c>
      <c r="D30" s="67"/>
      <c r="E30" s="64" t="s">
        <v>160</v>
      </c>
      <c r="F30" s="68">
        <v>75</v>
      </c>
      <c r="G30" s="64" t="s">
        <v>160</v>
      </c>
      <c r="H30" s="64" t="s">
        <v>160</v>
      </c>
      <c r="I30" s="72">
        <v>75</v>
      </c>
      <c r="J30" s="72"/>
    </row>
    <row r="31" customHeight="1" spans="1:10">
      <c r="A31" s="61">
        <v>-2</v>
      </c>
      <c r="B31" s="66" t="s">
        <v>187</v>
      </c>
      <c r="C31" s="64" t="s">
        <v>160</v>
      </c>
      <c r="D31" s="67"/>
      <c r="E31" s="64" t="s">
        <v>160</v>
      </c>
      <c r="F31" s="68">
        <v>30</v>
      </c>
      <c r="G31" s="64" t="s">
        <v>160</v>
      </c>
      <c r="H31" s="64" t="s">
        <v>160</v>
      </c>
      <c r="I31" s="72">
        <v>30</v>
      </c>
      <c r="J31" s="72"/>
    </row>
    <row r="32" customHeight="1" spans="1:10">
      <c r="A32" s="61">
        <v>-3</v>
      </c>
      <c r="B32" s="66" t="s">
        <v>188</v>
      </c>
      <c r="C32" s="64" t="s">
        <v>160</v>
      </c>
      <c r="D32" s="67"/>
      <c r="E32" s="64" t="s">
        <v>160</v>
      </c>
      <c r="F32" s="68">
        <v>85</v>
      </c>
      <c r="G32" s="64" t="s">
        <v>160</v>
      </c>
      <c r="H32" s="64" t="s">
        <v>160</v>
      </c>
      <c r="I32" s="72">
        <v>85</v>
      </c>
      <c r="J32" s="72"/>
    </row>
    <row r="33" customHeight="1" spans="1:10">
      <c r="A33" s="61">
        <v>-4</v>
      </c>
      <c r="B33" s="66" t="s">
        <v>189</v>
      </c>
      <c r="C33" s="64" t="s">
        <v>160</v>
      </c>
      <c r="D33" s="67"/>
      <c r="E33" s="64" t="s">
        <v>160</v>
      </c>
      <c r="F33" s="68">
        <v>15</v>
      </c>
      <c r="G33" s="64" t="s">
        <v>160</v>
      </c>
      <c r="H33" s="64" t="s">
        <v>160</v>
      </c>
      <c r="I33" s="72">
        <v>15</v>
      </c>
      <c r="J33" s="72"/>
    </row>
    <row r="34" customHeight="1" spans="1:10">
      <c r="A34" s="61">
        <v>11</v>
      </c>
      <c r="B34" s="66" t="s">
        <v>78</v>
      </c>
      <c r="C34" s="64" t="s">
        <v>160</v>
      </c>
      <c r="D34" s="67"/>
      <c r="E34" s="64" t="s">
        <v>160</v>
      </c>
      <c r="F34" s="68">
        <v>34</v>
      </c>
      <c r="G34" s="64" t="s">
        <v>160</v>
      </c>
      <c r="H34" s="64" t="s">
        <v>160</v>
      </c>
      <c r="I34" s="72">
        <v>34</v>
      </c>
      <c r="J34" s="72"/>
    </row>
    <row r="35" customHeight="1" spans="1:10">
      <c r="A35" s="61">
        <v>12</v>
      </c>
      <c r="B35" s="66" t="s">
        <v>190</v>
      </c>
      <c r="C35" s="64" t="s">
        <v>160</v>
      </c>
      <c r="D35" s="67"/>
      <c r="E35" s="64" t="s">
        <v>160</v>
      </c>
      <c r="F35" s="64" t="s">
        <v>160</v>
      </c>
      <c r="G35" s="68">
        <v>152</v>
      </c>
      <c r="H35" s="64" t="s">
        <v>160</v>
      </c>
      <c r="I35" s="72">
        <v>152</v>
      </c>
      <c r="J35" s="72"/>
    </row>
    <row r="36" customHeight="1" spans="1:10">
      <c r="A36" s="61">
        <v>-1</v>
      </c>
      <c r="B36" s="66" t="s">
        <v>191</v>
      </c>
      <c r="C36" s="63" t="s">
        <v>192</v>
      </c>
      <c r="D36" s="63"/>
      <c r="E36" s="64" t="s">
        <v>160</v>
      </c>
      <c r="F36" s="64" t="s">
        <v>160</v>
      </c>
      <c r="G36" s="68">
        <v>90</v>
      </c>
      <c r="H36" s="64" t="s">
        <v>160</v>
      </c>
      <c r="I36" s="72">
        <v>90</v>
      </c>
      <c r="J36" s="72"/>
    </row>
    <row r="37" customHeight="1" spans="1:10">
      <c r="A37" s="61">
        <v>-2</v>
      </c>
      <c r="B37" s="66" t="s">
        <v>193</v>
      </c>
      <c r="C37" s="63" t="s">
        <v>194</v>
      </c>
      <c r="D37" s="63"/>
      <c r="E37" s="64" t="s">
        <v>160</v>
      </c>
      <c r="F37" s="64" t="s">
        <v>160</v>
      </c>
      <c r="G37" s="68">
        <v>32</v>
      </c>
      <c r="H37" s="64" t="s">
        <v>160</v>
      </c>
      <c r="I37" s="72">
        <v>32</v>
      </c>
      <c r="J37" s="72"/>
    </row>
    <row r="38" customHeight="1" spans="1:10">
      <c r="A38" s="61">
        <v>-3</v>
      </c>
      <c r="B38" s="66" t="s">
        <v>195</v>
      </c>
      <c r="C38" s="63" t="s">
        <v>194</v>
      </c>
      <c r="D38" s="63"/>
      <c r="E38" s="64" t="s">
        <v>160</v>
      </c>
      <c r="F38" s="64" t="s">
        <v>160</v>
      </c>
      <c r="G38" s="68">
        <v>30</v>
      </c>
      <c r="H38" s="64" t="s">
        <v>160</v>
      </c>
      <c r="I38" s="72">
        <v>30</v>
      </c>
      <c r="J38" s="72"/>
    </row>
    <row r="39" customHeight="1" spans="1:10">
      <c r="A39" s="61" t="s">
        <v>87</v>
      </c>
      <c r="B39" s="65" t="s">
        <v>196</v>
      </c>
      <c r="C39" s="63">
        <v>730.23</v>
      </c>
      <c r="D39" s="63"/>
      <c r="E39" s="63">
        <v>228</v>
      </c>
      <c r="F39" s="63">
        <v>56</v>
      </c>
      <c r="G39" s="63">
        <v>192</v>
      </c>
      <c r="H39" s="64" t="s">
        <v>160</v>
      </c>
      <c r="I39" s="71">
        <v>476</v>
      </c>
      <c r="J39" s="71"/>
    </row>
    <row r="40" customHeight="1" spans="1:10">
      <c r="A40" s="61">
        <v>1</v>
      </c>
      <c r="B40" s="66" t="s">
        <v>173</v>
      </c>
      <c r="C40" s="64" t="s">
        <v>160</v>
      </c>
      <c r="D40" s="67"/>
      <c r="E40" s="68">
        <v>130</v>
      </c>
      <c r="F40" s="64" t="s">
        <v>160</v>
      </c>
      <c r="G40" s="64" t="s">
        <v>160</v>
      </c>
      <c r="H40" s="64" t="s">
        <v>160</v>
      </c>
      <c r="I40" s="72">
        <v>130</v>
      </c>
      <c r="J40" s="72"/>
    </row>
    <row r="41" customHeight="1" spans="1:10">
      <c r="A41" s="61">
        <v>2</v>
      </c>
      <c r="B41" s="66" t="s">
        <v>175</v>
      </c>
      <c r="C41" s="64" t="s">
        <v>160</v>
      </c>
      <c r="D41" s="67"/>
      <c r="E41" s="68">
        <v>50</v>
      </c>
      <c r="F41" s="64" t="s">
        <v>160</v>
      </c>
      <c r="G41" s="64" t="s">
        <v>160</v>
      </c>
      <c r="H41" s="64" t="s">
        <v>160</v>
      </c>
      <c r="I41" s="72">
        <v>50</v>
      </c>
      <c r="J41" s="72"/>
    </row>
    <row r="42" customHeight="1" spans="1:10">
      <c r="A42" s="61">
        <v>3</v>
      </c>
      <c r="B42" s="66" t="s">
        <v>176</v>
      </c>
      <c r="C42" s="64" t="s">
        <v>160</v>
      </c>
      <c r="D42" s="67"/>
      <c r="E42" s="68">
        <v>48</v>
      </c>
      <c r="F42" s="64" t="s">
        <v>160</v>
      </c>
      <c r="G42" s="64" t="s">
        <v>160</v>
      </c>
      <c r="H42" s="64" t="s">
        <v>160</v>
      </c>
      <c r="I42" s="72">
        <v>48</v>
      </c>
      <c r="J42" s="72"/>
    </row>
    <row r="43" customHeight="1" spans="1:10">
      <c r="A43" s="61">
        <v>4</v>
      </c>
      <c r="B43" s="66" t="s">
        <v>197</v>
      </c>
      <c r="C43" s="64" t="s">
        <v>160</v>
      </c>
      <c r="D43" s="67"/>
      <c r="E43" s="64" t="s">
        <v>160</v>
      </c>
      <c r="F43" s="68">
        <v>12</v>
      </c>
      <c r="G43" s="68">
        <v>1</v>
      </c>
      <c r="H43" s="64" t="s">
        <v>160</v>
      </c>
      <c r="I43" s="72">
        <v>13</v>
      </c>
      <c r="J43" s="72"/>
    </row>
    <row r="44" customHeight="1" spans="1:10">
      <c r="A44" s="61">
        <v>5</v>
      </c>
      <c r="B44" s="66" t="s">
        <v>198</v>
      </c>
      <c r="C44" s="64" t="s">
        <v>160</v>
      </c>
      <c r="D44" s="67"/>
      <c r="E44" s="64" t="s">
        <v>160</v>
      </c>
      <c r="F44" s="68">
        <v>28</v>
      </c>
      <c r="G44" s="68">
        <v>1</v>
      </c>
      <c r="H44" s="64" t="s">
        <v>160</v>
      </c>
      <c r="I44" s="67"/>
      <c r="J44" s="68">
        <v>29</v>
      </c>
    </row>
    <row r="45" customHeight="1" spans="1:10">
      <c r="A45" s="61">
        <v>6</v>
      </c>
      <c r="B45" s="66" t="s">
        <v>70</v>
      </c>
      <c r="C45" s="66"/>
      <c r="D45" s="64" t="s">
        <v>160</v>
      </c>
      <c r="E45" s="64" t="s">
        <v>160</v>
      </c>
      <c r="F45" s="68">
        <v>11</v>
      </c>
      <c r="G45" s="64" t="s">
        <v>160</v>
      </c>
      <c r="H45" s="64" t="s">
        <v>160</v>
      </c>
      <c r="I45" s="67"/>
      <c r="J45" s="68">
        <v>11</v>
      </c>
    </row>
    <row r="46" customHeight="1" spans="1:10">
      <c r="A46" s="61">
        <v>7</v>
      </c>
      <c r="B46" s="66" t="s">
        <v>199</v>
      </c>
      <c r="C46" s="66"/>
      <c r="D46" s="64" t="s">
        <v>160</v>
      </c>
      <c r="E46" s="64" t="s">
        <v>160</v>
      </c>
      <c r="F46" s="64" t="s">
        <v>160</v>
      </c>
      <c r="G46" s="68">
        <v>180</v>
      </c>
      <c r="H46" s="64" t="s">
        <v>160</v>
      </c>
      <c r="I46" s="67"/>
      <c r="J46" s="68">
        <v>180</v>
      </c>
    </row>
    <row r="47" customHeight="1" spans="1:10">
      <c r="A47" s="61">
        <v>8</v>
      </c>
      <c r="B47" s="66" t="s">
        <v>200</v>
      </c>
      <c r="C47" s="66"/>
      <c r="D47" s="64" t="s">
        <v>160</v>
      </c>
      <c r="E47" s="64" t="s">
        <v>160</v>
      </c>
      <c r="F47" s="64" t="s">
        <v>160</v>
      </c>
      <c r="G47" s="68">
        <v>10</v>
      </c>
      <c r="H47" s="64" t="s">
        <v>160</v>
      </c>
      <c r="I47" s="67"/>
      <c r="J47" s="68">
        <v>10</v>
      </c>
    </row>
    <row r="48" customHeight="1" spans="1:10">
      <c r="A48" s="61">
        <v>9</v>
      </c>
      <c r="B48" s="66" t="s">
        <v>201</v>
      </c>
      <c r="C48" s="66"/>
      <c r="D48" s="64" t="s">
        <v>160</v>
      </c>
      <c r="E48" s="64" t="s">
        <v>160</v>
      </c>
      <c r="F48" s="68">
        <v>5</v>
      </c>
      <c r="G48" s="64" t="s">
        <v>160</v>
      </c>
      <c r="H48" s="64" t="s">
        <v>160</v>
      </c>
      <c r="I48" s="67"/>
      <c r="J48" s="68">
        <v>5</v>
      </c>
    </row>
    <row r="49" customHeight="1" spans="1:10">
      <c r="A49" s="62" t="s">
        <v>202</v>
      </c>
      <c r="B49" s="65" t="s">
        <v>203</v>
      </c>
      <c r="C49" s="65"/>
      <c r="D49" s="63">
        <v>155.44</v>
      </c>
      <c r="E49" s="63">
        <v>40</v>
      </c>
      <c r="F49" s="63">
        <v>4</v>
      </c>
      <c r="G49" s="63">
        <v>320</v>
      </c>
      <c r="H49" s="64" t="s">
        <v>160</v>
      </c>
      <c r="I49" s="67"/>
      <c r="J49" s="63">
        <v>364</v>
      </c>
    </row>
    <row r="50" customHeight="1" spans="1:10">
      <c r="A50" s="61">
        <v>1</v>
      </c>
      <c r="B50" s="66" t="s">
        <v>173</v>
      </c>
      <c r="C50" s="66"/>
      <c r="D50" s="64" t="s">
        <v>160</v>
      </c>
      <c r="E50" s="68">
        <v>40</v>
      </c>
      <c r="F50" s="64" t="s">
        <v>160</v>
      </c>
      <c r="G50" s="64" t="s">
        <v>160</v>
      </c>
      <c r="H50" s="64" t="s">
        <v>160</v>
      </c>
      <c r="I50" s="67"/>
      <c r="J50" s="68">
        <v>40</v>
      </c>
    </row>
    <row r="51" customHeight="1" spans="1:10">
      <c r="A51" s="61">
        <v>2</v>
      </c>
      <c r="B51" s="66" t="s">
        <v>204</v>
      </c>
      <c r="C51" s="66"/>
      <c r="D51" s="64" t="s">
        <v>160</v>
      </c>
      <c r="E51" s="64" t="s">
        <v>160</v>
      </c>
      <c r="F51" s="68">
        <v>4</v>
      </c>
      <c r="G51" s="64" t="s">
        <v>160</v>
      </c>
      <c r="H51" s="64" t="s">
        <v>160</v>
      </c>
      <c r="I51" s="67"/>
      <c r="J51" s="68">
        <v>4</v>
      </c>
    </row>
    <row r="52" customHeight="1" spans="1:10">
      <c r="A52" s="61">
        <v>3</v>
      </c>
      <c r="B52" s="66" t="s">
        <v>100</v>
      </c>
      <c r="C52" s="66"/>
      <c r="D52" s="64" t="s">
        <v>160</v>
      </c>
      <c r="E52" s="64" t="s">
        <v>160</v>
      </c>
      <c r="F52" s="64" t="s">
        <v>160</v>
      </c>
      <c r="G52" s="68">
        <v>200</v>
      </c>
      <c r="H52" s="64" t="s">
        <v>160</v>
      </c>
      <c r="I52" s="67"/>
      <c r="J52" s="68">
        <v>200</v>
      </c>
    </row>
    <row r="53" customHeight="1" spans="1:10">
      <c r="A53" s="61">
        <v>4</v>
      </c>
      <c r="B53" s="66" t="s">
        <v>205</v>
      </c>
      <c r="C53" s="66"/>
      <c r="D53" s="64" t="s">
        <v>160</v>
      </c>
      <c r="E53" s="64" t="s">
        <v>160</v>
      </c>
      <c r="F53" s="64" t="s">
        <v>160</v>
      </c>
      <c r="G53" s="68">
        <v>120</v>
      </c>
      <c r="H53" s="64" t="s">
        <v>160</v>
      </c>
      <c r="I53" s="67"/>
      <c r="J53" s="68">
        <v>120</v>
      </c>
    </row>
    <row r="54" customHeight="1" spans="1:10">
      <c r="A54" s="62" t="s">
        <v>206</v>
      </c>
      <c r="B54" s="65" t="s">
        <v>207</v>
      </c>
      <c r="C54" s="65"/>
      <c r="D54" s="64" t="s">
        <v>160</v>
      </c>
      <c r="E54" s="64" t="s">
        <v>160</v>
      </c>
      <c r="F54" s="64" t="s">
        <v>160</v>
      </c>
      <c r="G54" s="63">
        <v>286</v>
      </c>
      <c r="H54" s="64" t="s">
        <v>160</v>
      </c>
      <c r="I54" s="67"/>
      <c r="J54" s="63">
        <v>286</v>
      </c>
    </row>
    <row r="55" customHeight="1" spans="1:10">
      <c r="A55" s="61">
        <v>1</v>
      </c>
      <c r="B55" s="66" t="s">
        <v>208</v>
      </c>
      <c r="C55" s="66"/>
      <c r="D55" s="64" t="s">
        <v>160</v>
      </c>
      <c r="E55" s="64" t="s">
        <v>160</v>
      </c>
      <c r="F55" s="64" t="s">
        <v>160</v>
      </c>
      <c r="G55" s="68">
        <v>50</v>
      </c>
      <c r="H55" s="64" t="s">
        <v>160</v>
      </c>
      <c r="I55" s="67"/>
      <c r="J55" s="68">
        <v>50</v>
      </c>
    </row>
    <row r="56" customHeight="1" spans="1:10">
      <c r="A56" s="61">
        <v>2</v>
      </c>
      <c r="B56" s="66" t="s">
        <v>209</v>
      </c>
      <c r="C56" s="66"/>
      <c r="D56" s="64" t="s">
        <v>160</v>
      </c>
      <c r="E56" s="64" t="s">
        <v>160</v>
      </c>
      <c r="F56" s="64" t="s">
        <v>160</v>
      </c>
      <c r="G56" s="68">
        <v>66</v>
      </c>
      <c r="H56" s="64" t="s">
        <v>160</v>
      </c>
      <c r="I56" s="67"/>
      <c r="J56" s="68">
        <v>66</v>
      </c>
    </row>
    <row r="57" customHeight="1" spans="1:10">
      <c r="A57" s="61">
        <v>3</v>
      </c>
      <c r="B57" s="66" t="s">
        <v>210</v>
      </c>
      <c r="C57" s="66"/>
      <c r="D57" s="64" t="s">
        <v>160</v>
      </c>
      <c r="E57" s="64" t="s">
        <v>160</v>
      </c>
      <c r="F57" s="64" t="s">
        <v>160</v>
      </c>
      <c r="G57" s="68">
        <v>96</v>
      </c>
      <c r="H57" s="64" t="s">
        <v>160</v>
      </c>
      <c r="I57" s="67"/>
      <c r="J57" s="68">
        <v>96</v>
      </c>
    </row>
    <row r="58" customHeight="1" spans="1:10">
      <c r="A58" s="61">
        <v>4</v>
      </c>
      <c r="B58" s="66" t="s">
        <v>211</v>
      </c>
      <c r="C58" s="66"/>
      <c r="D58" s="64" t="s">
        <v>160</v>
      </c>
      <c r="E58" s="64" t="s">
        <v>160</v>
      </c>
      <c r="F58" s="64" t="s">
        <v>160</v>
      </c>
      <c r="G58" s="68">
        <v>60</v>
      </c>
      <c r="H58" s="64" t="s">
        <v>160</v>
      </c>
      <c r="I58" s="67"/>
      <c r="J58" s="68">
        <v>60</v>
      </c>
    </row>
    <row r="59" customHeight="1" spans="1:10">
      <c r="A59" s="61">
        <v>5</v>
      </c>
      <c r="B59" s="66" t="s">
        <v>212</v>
      </c>
      <c r="C59" s="66"/>
      <c r="D59" s="64" t="s">
        <v>160</v>
      </c>
      <c r="E59" s="64" t="s">
        <v>160</v>
      </c>
      <c r="F59" s="64" t="s">
        <v>160</v>
      </c>
      <c r="G59" s="68">
        <v>14</v>
      </c>
      <c r="H59" s="64" t="s">
        <v>160</v>
      </c>
      <c r="I59" s="67"/>
      <c r="J59" s="68">
        <v>14</v>
      </c>
    </row>
    <row r="60" customHeight="1" spans="1:10">
      <c r="A60" s="62" t="s">
        <v>213</v>
      </c>
      <c r="B60" s="65" t="s">
        <v>214</v>
      </c>
      <c r="C60" s="65"/>
      <c r="D60" s="64" t="s">
        <v>160</v>
      </c>
      <c r="E60" s="63">
        <v>15</v>
      </c>
      <c r="F60" s="64" t="s">
        <v>160</v>
      </c>
      <c r="G60" s="64" t="s">
        <v>160</v>
      </c>
      <c r="H60" s="64" t="s">
        <v>160</v>
      </c>
      <c r="I60" s="67"/>
      <c r="J60" s="63">
        <v>15</v>
      </c>
    </row>
    <row r="61" customHeight="1" spans="1:10">
      <c r="A61" s="62" t="s">
        <v>215</v>
      </c>
      <c r="B61" s="65" t="s">
        <v>88</v>
      </c>
      <c r="C61" s="65"/>
      <c r="D61" s="64" t="s">
        <v>160</v>
      </c>
      <c r="E61" s="63">
        <v>410</v>
      </c>
      <c r="F61" s="63">
        <v>159</v>
      </c>
      <c r="G61" s="64" t="s">
        <v>160</v>
      </c>
      <c r="H61" s="64" t="s">
        <v>160</v>
      </c>
      <c r="I61" s="67"/>
      <c r="J61" s="63">
        <v>569</v>
      </c>
    </row>
    <row r="62" customHeight="1" spans="1:10">
      <c r="A62" s="61">
        <v>1</v>
      </c>
      <c r="B62" s="66" t="s">
        <v>216</v>
      </c>
      <c r="C62" s="66"/>
      <c r="D62" s="64" t="s">
        <v>160</v>
      </c>
      <c r="E62" s="68">
        <v>58</v>
      </c>
      <c r="F62" s="64" t="s">
        <v>160</v>
      </c>
      <c r="G62" s="64" t="s">
        <v>160</v>
      </c>
      <c r="H62" s="64" t="s">
        <v>160</v>
      </c>
      <c r="I62" s="67"/>
      <c r="J62" s="68">
        <v>58</v>
      </c>
    </row>
    <row r="63" customHeight="1" spans="1:10">
      <c r="A63" s="61">
        <v>2</v>
      </c>
      <c r="B63" s="66" t="s">
        <v>217</v>
      </c>
      <c r="C63" s="66"/>
      <c r="D63" s="64" t="s">
        <v>160</v>
      </c>
      <c r="E63" s="68">
        <v>114</v>
      </c>
      <c r="F63" s="64" t="s">
        <v>160</v>
      </c>
      <c r="G63" s="64" t="s">
        <v>160</v>
      </c>
      <c r="H63" s="64" t="s">
        <v>160</v>
      </c>
      <c r="I63" s="67"/>
      <c r="J63" s="68">
        <v>114</v>
      </c>
    </row>
    <row r="64" customHeight="1" spans="1:10">
      <c r="A64" s="61">
        <v>3</v>
      </c>
      <c r="B64" s="66" t="s">
        <v>218</v>
      </c>
      <c r="C64" s="66"/>
      <c r="D64" s="64" t="s">
        <v>160</v>
      </c>
      <c r="E64" s="68">
        <v>69</v>
      </c>
      <c r="F64" s="64" t="s">
        <v>160</v>
      </c>
      <c r="G64" s="64" t="s">
        <v>160</v>
      </c>
      <c r="H64" s="64" t="s">
        <v>160</v>
      </c>
      <c r="I64" s="67"/>
      <c r="J64" s="68">
        <v>69</v>
      </c>
    </row>
    <row r="65" customHeight="1" spans="1:10">
      <c r="A65" s="61">
        <v>4</v>
      </c>
      <c r="B65" s="66" t="s">
        <v>219</v>
      </c>
      <c r="C65" s="66"/>
      <c r="D65" s="64" t="s">
        <v>160</v>
      </c>
      <c r="E65" s="68">
        <v>28</v>
      </c>
      <c r="F65" s="64" t="s">
        <v>160</v>
      </c>
      <c r="G65" s="64" t="s">
        <v>160</v>
      </c>
      <c r="H65" s="64" t="s">
        <v>160</v>
      </c>
      <c r="I65" s="67"/>
      <c r="J65" s="68">
        <v>28</v>
      </c>
    </row>
    <row r="66" customHeight="1" spans="1:10">
      <c r="A66" s="61">
        <v>5</v>
      </c>
      <c r="B66" s="66" t="s">
        <v>96</v>
      </c>
      <c r="C66" s="66"/>
      <c r="D66" s="64" t="s">
        <v>160</v>
      </c>
      <c r="E66" s="68">
        <v>17</v>
      </c>
      <c r="F66" s="64" t="s">
        <v>160</v>
      </c>
      <c r="G66" s="64" t="s">
        <v>160</v>
      </c>
      <c r="H66" s="64" t="s">
        <v>160</v>
      </c>
      <c r="I66" s="68">
        <v>17</v>
      </c>
      <c r="J66" s="68"/>
    </row>
    <row r="67" customHeight="1" spans="1:10">
      <c r="A67" s="61">
        <v>6</v>
      </c>
      <c r="B67" s="66" t="s">
        <v>220</v>
      </c>
      <c r="C67" s="64" t="s">
        <v>160</v>
      </c>
      <c r="D67" s="67"/>
      <c r="E67" s="68">
        <v>4</v>
      </c>
      <c r="F67" s="64" t="s">
        <v>160</v>
      </c>
      <c r="G67" s="64" t="s">
        <v>160</v>
      </c>
      <c r="H67" s="64" t="s">
        <v>160</v>
      </c>
      <c r="I67" s="68">
        <v>4</v>
      </c>
      <c r="J67" s="68"/>
    </row>
    <row r="68" customHeight="1" spans="1:10">
      <c r="A68" s="61">
        <v>7</v>
      </c>
      <c r="B68" s="66" t="s">
        <v>221</v>
      </c>
      <c r="C68" s="64" t="s">
        <v>160</v>
      </c>
      <c r="D68" s="67"/>
      <c r="E68" s="68">
        <v>8</v>
      </c>
      <c r="F68" s="64" t="s">
        <v>160</v>
      </c>
      <c r="G68" s="64" t="s">
        <v>160</v>
      </c>
      <c r="H68" s="64" t="s">
        <v>160</v>
      </c>
      <c r="I68" s="68">
        <v>8</v>
      </c>
      <c r="J68" s="68"/>
    </row>
    <row r="69" customHeight="1" spans="1:10">
      <c r="A69" s="61">
        <v>8</v>
      </c>
      <c r="B69" s="66" t="s">
        <v>222</v>
      </c>
      <c r="C69" s="64" t="s">
        <v>160</v>
      </c>
      <c r="D69" s="67"/>
      <c r="E69" s="68">
        <v>66</v>
      </c>
      <c r="F69" s="68">
        <v>81</v>
      </c>
      <c r="G69" s="64" t="s">
        <v>160</v>
      </c>
      <c r="H69" s="64" t="s">
        <v>160</v>
      </c>
      <c r="I69" s="68">
        <v>147</v>
      </c>
      <c r="J69" s="68"/>
    </row>
    <row r="70" customHeight="1" spans="1:10">
      <c r="A70" s="61">
        <v>9</v>
      </c>
      <c r="B70" s="66" t="s">
        <v>223</v>
      </c>
      <c r="C70" s="64" t="s">
        <v>160</v>
      </c>
      <c r="D70" s="67"/>
      <c r="E70" s="68">
        <v>29</v>
      </c>
      <c r="F70" s="68">
        <v>12</v>
      </c>
      <c r="G70" s="64" t="s">
        <v>160</v>
      </c>
      <c r="H70" s="64" t="s">
        <v>160</v>
      </c>
      <c r="I70" s="68">
        <v>41</v>
      </c>
      <c r="J70" s="68"/>
    </row>
    <row r="71" customHeight="1" spans="1:10">
      <c r="A71" s="61">
        <v>10</v>
      </c>
      <c r="B71" s="66" t="s">
        <v>224</v>
      </c>
      <c r="C71" s="64" t="s">
        <v>160</v>
      </c>
      <c r="D71" s="67"/>
      <c r="E71" s="68">
        <v>17</v>
      </c>
      <c r="F71" s="68">
        <v>66</v>
      </c>
      <c r="G71" s="64" t="s">
        <v>160</v>
      </c>
      <c r="H71" s="64" t="s">
        <v>160</v>
      </c>
      <c r="I71" s="68">
        <v>83</v>
      </c>
      <c r="J71" s="68"/>
    </row>
    <row r="72" customHeight="1" spans="1:10">
      <c r="A72" s="62" t="s">
        <v>40</v>
      </c>
      <c r="B72" s="65" t="s">
        <v>225</v>
      </c>
      <c r="C72" s="64" t="s">
        <v>160</v>
      </c>
      <c r="D72" s="67"/>
      <c r="E72" s="64" t="s">
        <v>160</v>
      </c>
      <c r="F72" s="64" t="s">
        <v>160</v>
      </c>
      <c r="G72" s="64" t="s">
        <v>160</v>
      </c>
      <c r="H72" s="63">
        <v>1046.81</v>
      </c>
      <c r="I72" s="63">
        <v>1046.81</v>
      </c>
      <c r="J72" s="63"/>
    </row>
    <row r="73" customHeight="1" spans="1:10">
      <c r="A73" s="61">
        <v>1</v>
      </c>
      <c r="B73" s="66" t="s">
        <v>41</v>
      </c>
      <c r="C73" s="64" t="s">
        <v>160</v>
      </c>
      <c r="D73" s="67"/>
      <c r="E73" s="64" t="s">
        <v>160</v>
      </c>
      <c r="F73" s="64" t="s">
        <v>160</v>
      </c>
      <c r="G73" s="64" t="s">
        <v>160</v>
      </c>
      <c r="H73" s="66">
        <v>137</v>
      </c>
      <c r="I73" s="68">
        <v>137</v>
      </c>
      <c r="J73" s="68"/>
    </row>
    <row r="74" customHeight="1" spans="1:10">
      <c r="A74" s="61">
        <v>2</v>
      </c>
      <c r="B74" s="66" t="s">
        <v>107</v>
      </c>
      <c r="C74" s="64" t="s">
        <v>160</v>
      </c>
      <c r="D74" s="67"/>
      <c r="E74" s="64" t="s">
        <v>160</v>
      </c>
      <c r="F74" s="64" t="s">
        <v>160</v>
      </c>
      <c r="G74" s="64" t="s">
        <v>160</v>
      </c>
      <c r="H74" s="66">
        <v>132.52</v>
      </c>
      <c r="I74" s="68">
        <v>132.52</v>
      </c>
      <c r="J74" s="68"/>
    </row>
    <row r="75" customHeight="1" spans="1:10">
      <c r="A75" s="61">
        <v>3</v>
      </c>
      <c r="B75" s="66" t="s">
        <v>109</v>
      </c>
      <c r="C75" s="64" t="s">
        <v>160</v>
      </c>
      <c r="D75" s="67"/>
      <c r="E75" s="64" t="s">
        <v>160</v>
      </c>
      <c r="F75" s="64" t="s">
        <v>160</v>
      </c>
      <c r="G75" s="64" t="s">
        <v>160</v>
      </c>
      <c r="H75" s="66">
        <v>8.2</v>
      </c>
      <c r="I75" s="68">
        <v>8.2</v>
      </c>
      <c r="J75" s="68"/>
    </row>
    <row r="76" customHeight="1" spans="1:10">
      <c r="A76" s="61">
        <v>4</v>
      </c>
      <c r="B76" s="66" t="s">
        <v>111</v>
      </c>
      <c r="C76" s="64" t="s">
        <v>160</v>
      </c>
      <c r="D76" s="67"/>
      <c r="E76" s="64" t="s">
        <v>160</v>
      </c>
      <c r="F76" s="64" t="s">
        <v>160</v>
      </c>
      <c r="G76" s="64" t="s">
        <v>160</v>
      </c>
      <c r="H76" s="66">
        <v>45.94</v>
      </c>
      <c r="I76" s="68">
        <v>45.94</v>
      </c>
      <c r="J76" s="68"/>
    </row>
    <row r="77" customHeight="1" spans="1:10">
      <c r="A77" s="61">
        <v>5</v>
      </c>
      <c r="B77" s="66" t="s">
        <v>137</v>
      </c>
      <c r="C77" s="64" t="s">
        <v>160</v>
      </c>
      <c r="D77" s="67"/>
      <c r="E77" s="64" t="s">
        <v>160</v>
      </c>
      <c r="F77" s="64" t="s">
        <v>160</v>
      </c>
      <c r="G77" s="64" t="s">
        <v>160</v>
      </c>
      <c r="H77" s="66">
        <v>30.04</v>
      </c>
      <c r="I77" s="68">
        <v>30.04</v>
      </c>
      <c r="J77" s="68"/>
    </row>
    <row r="78" customHeight="1" spans="1:10">
      <c r="A78" s="61">
        <v>6</v>
      </c>
      <c r="B78" s="66" t="s">
        <v>115</v>
      </c>
      <c r="C78" s="64" t="s">
        <v>160</v>
      </c>
      <c r="D78" s="67"/>
      <c r="E78" s="64" t="s">
        <v>160</v>
      </c>
      <c r="F78" s="64" t="s">
        <v>160</v>
      </c>
      <c r="G78" s="64" t="s">
        <v>160</v>
      </c>
      <c r="H78" s="66">
        <v>19.75</v>
      </c>
      <c r="I78" s="68">
        <v>19.75</v>
      </c>
      <c r="J78" s="68"/>
    </row>
    <row r="79" customHeight="1" spans="1:10">
      <c r="A79" s="61">
        <v>7</v>
      </c>
      <c r="B79" s="66" t="s">
        <v>117</v>
      </c>
      <c r="C79" s="64" t="s">
        <v>160</v>
      </c>
      <c r="D79" s="67"/>
      <c r="E79" s="64" t="s">
        <v>160</v>
      </c>
      <c r="F79" s="64" t="s">
        <v>160</v>
      </c>
      <c r="G79" s="64" t="s">
        <v>160</v>
      </c>
      <c r="H79" s="66">
        <v>27.6</v>
      </c>
      <c r="I79" s="68">
        <v>27.6</v>
      </c>
      <c r="J79" s="68"/>
    </row>
    <row r="80" customHeight="1" spans="1:10">
      <c r="A80" s="61">
        <v>8</v>
      </c>
      <c r="B80" s="66" t="s">
        <v>44</v>
      </c>
      <c r="C80" s="64" t="s">
        <v>160</v>
      </c>
      <c r="D80" s="67"/>
      <c r="E80" s="64" t="s">
        <v>160</v>
      </c>
      <c r="F80" s="64" t="s">
        <v>160</v>
      </c>
      <c r="G80" s="64" t="s">
        <v>160</v>
      </c>
      <c r="H80" s="66">
        <v>149.5</v>
      </c>
      <c r="I80" s="68">
        <v>149.5</v>
      </c>
      <c r="J80" s="68"/>
    </row>
    <row r="81" customHeight="1" spans="1:10">
      <c r="A81" s="61">
        <v>9</v>
      </c>
      <c r="B81" s="66" t="s">
        <v>120</v>
      </c>
      <c r="C81" s="64" t="s">
        <v>160</v>
      </c>
      <c r="D81" s="67"/>
      <c r="E81" s="64" t="s">
        <v>160</v>
      </c>
      <c r="F81" s="64" t="s">
        <v>160</v>
      </c>
      <c r="G81" s="64" t="s">
        <v>160</v>
      </c>
      <c r="H81" s="66">
        <v>7.73</v>
      </c>
      <c r="I81" s="68">
        <v>7.73</v>
      </c>
      <c r="J81" s="68"/>
    </row>
    <row r="82" customHeight="1" spans="1:10">
      <c r="A82" s="61">
        <v>10</v>
      </c>
      <c r="B82" s="66" t="s">
        <v>124</v>
      </c>
      <c r="C82" s="64" t="s">
        <v>160</v>
      </c>
      <c r="D82" s="67"/>
      <c r="E82" s="64" t="s">
        <v>160</v>
      </c>
      <c r="F82" s="64" t="s">
        <v>160</v>
      </c>
      <c r="G82" s="64" t="s">
        <v>160</v>
      </c>
      <c r="H82" s="66">
        <v>8.83</v>
      </c>
      <c r="I82" s="68">
        <v>8.83</v>
      </c>
      <c r="J82" s="68"/>
    </row>
    <row r="83" customHeight="1" spans="1:10">
      <c r="A83" s="61">
        <v>11</v>
      </c>
      <c r="B83" s="66" t="s">
        <v>226</v>
      </c>
      <c r="C83" s="64" t="s">
        <v>160</v>
      </c>
      <c r="D83" s="67"/>
      <c r="E83" s="64" t="s">
        <v>160</v>
      </c>
      <c r="F83" s="64" t="s">
        <v>160</v>
      </c>
      <c r="G83" s="64" t="s">
        <v>160</v>
      </c>
      <c r="H83" s="66">
        <v>8</v>
      </c>
      <c r="I83" s="68">
        <v>8</v>
      </c>
      <c r="J83" s="68"/>
    </row>
    <row r="84" customHeight="1" spans="1:10">
      <c r="A84" s="61">
        <v>12</v>
      </c>
      <c r="B84" s="66" t="s">
        <v>129</v>
      </c>
      <c r="C84" s="64" t="s">
        <v>160</v>
      </c>
      <c r="D84" s="67"/>
      <c r="E84" s="64" t="s">
        <v>160</v>
      </c>
      <c r="F84" s="64" t="s">
        <v>160</v>
      </c>
      <c r="G84" s="64" t="s">
        <v>160</v>
      </c>
      <c r="H84" s="66">
        <v>123</v>
      </c>
      <c r="I84" s="68">
        <v>123</v>
      </c>
      <c r="J84" s="68"/>
    </row>
    <row r="85" customHeight="1" spans="1:10">
      <c r="A85" s="61">
        <v>13</v>
      </c>
      <c r="B85" s="66" t="s">
        <v>227</v>
      </c>
      <c r="C85" s="64" t="s">
        <v>160</v>
      </c>
      <c r="D85" s="67"/>
      <c r="E85" s="64" t="s">
        <v>160</v>
      </c>
      <c r="F85" s="64" t="s">
        <v>160</v>
      </c>
      <c r="G85" s="64" t="s">
        <v>160</v>
      </c>
      <c r="H85" s="66">
        <v>24.6</v>
      </c>
      <c r="I85" s="68">
        <v>24.6</v>
      </c>
      <c r="J85" s="68"/>
    </row>
    <row r="86" customHeight="1" spans="1:10">
      <c r="A86" s="61">
        <v>14</v>
      </c>
      <c r="B86" s="66" t="s">
        <v>228</v>
      </c>
      <c r="C86" s="64" t="s">
        <v>160</v>
      </c>
      <c r="D86" s="67"/>
      <c r="E86" s="64" t="s">
        <v>160</v>
      </c>
      <c r="F86" s="64" t="s">
        <v>160</v>
      </c>
      <c r="G86" s="64" t="s">
        <v>160</v>
      </c>
      <c r="H86" s="66">
        <v>98.4</v>
      </c>
      <c r="I86" s="68">
        <v>98.4</v>
      </c>
      <c r="J86" s="68"/>
    </row>
    <row r="87" customHeight="1" spans="1:10">
      <c r="A87" s="61">
        <v>15</v>
      </c>
      <c r="B87" s="66" t="s">
        <v>229</v>
      </c>
      <c r="C87" s="64" t="s">
        <v>160</v>
      </c>
      <c r="D87" s="67"/>
      <c r="E87" s="64" t="s">
        <v>160</v>
      </c>
      <c r="F87" s="64" t="s">
        <v>160</v>
      </c>
      <c r="G87" s="64" t="s">
        <v>160</v>
      </c>
      <c r="H87" s="66">
        <v>119.7</v>
      </c>
      <c r="I87" s="66"/>
      <c r="J87" s="68">
        <v>119.7</v>
      </c>
    </row>
    <row r="88" customHeight="1" spans="1:10">
      <c r="A88" s="61">
        <v>16</v>
      </c>
      <c r="B88" s="66" t="s">
        <v>230</v>
      </c>
      <c r="C88" s="64" t="s">
        <v>160</v>
      </c>
      <c r="D88" s="67"/>
      <c r="E88" s="64" t="s">
        <v>160</v>
      </c>
      <c r="F88" s="64" t="s">
        <v>160</v>
      </c>
      <c r="G88" s="64" t="s">
        <v>160</v>
      </c>
      <c r="H88" s="66">
        <v>99</v>
      </c>
      <c r="I88" s="66"/>
      <c r="J88" s="68">
        <v>99</v>
      </c>
    </row>
    <row r="89" customHeight="1" spans="1:10">
      <c r="A89" s="61">
        <v>17</v>
      </c>
      <c r="B89" s="66" t="s">
        <v>231</v>
      </c>
      <c r="C89" s="66"/>
      <c r="D89" s="64" t="s">
        <v>160</v>
      </c>
      <c r="E89" s="64" t="s">
        <v>160</v>
      </c>
      <c r="F89" s="64" t="s">
        <v>160</v>
      </c>
      <c r="G89" s="64" t="s">
        <v>160</v>
      </c>
      <c r="H89" s="66">
        <v>7</v>
      </c>
      <c r="I89" s="66"/>
      <c r="J89" s="68">
        <v>7</v>
      </c>
    </row>
    <row r="90" customHeight="1" spans="1:10">
      <c r="A90" s="62" t="s">
        <v>50</v>
      </c>
      <c r="B90" s="62" t="s">
        <v>133</v>
      </c>
      <c r="C90" s="62"/>
      <c r="D90" s="64" t="s">
        <v>160</v>
      </c>
      <c r="E90" s="64" t="s">
        <v>160</v>
      </c>
      <c r="F90" s="64" t="s">
        <v>160</v>
      </c>
      <c r="G90" s="64" t="s">
        <v>160</v>
      </c>
      <c r="H90" s="63">
        <v>100</v>
      </c>
      <c r="I90" s="63"/>
      <c r="J90" s="63">
        <v>100</v>
      </c>
    </row>
    <row r="91" customHeight="1" spans="1:10">
      <c r="A91" s="64" t="s">
        <v>160</v>
      </c>
      <c r="B91" s="62" t="s">
        <v>232</v>
      </c>
      <c r="C91" s="62"/>
      <c r="D91" s="64" t="s">
        <v>160</v>
      </c>
      <c r="E91" s="63">
        <v>4864</v>
      </c>
      <c r="F91" s="63">
        <v>1887</v>
      </c>
      <c r="G91" s="63">
        <v>2086</v>
      </c>
      <c r="H91" s="63">
        <v>1146.81</v>
      </c>
      <c r="I91" s="63"/>
      <c r="J91" s="63">
        <v>9983.81</v>
      </c>
    </row>
  </sheetData>
  <mergeCells count="181">
    <mergeCell ref="A1:J1"/>
    <mergeCell ref="C2:D2"/>
    <mergeCell ref="I2:J2"/>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I23:J23"/>
    <mergeCell ref="C24:D24"/>
    <mergeCell ref="I24:J24"/>
    <mergeCell ref="C25:D25"/>
    <mergeCell ref="I25:J25"/>
    <mergeCell ref="C26:D26"/>
    <mergeCell ref="I26:J26"/>
    <mergeCell ref="C27:D27"/>
    <mergeCell ref="I27:J27"/>
    <mergeCell ref="C28:D28"/>
    <mergeCell ref="I28:J28"/>
    <mergeCell ref="C29:D29"/>
    <mergeCell ref="I29:J29"/>
    <mergeCell ref="C30:D30"/>
    <mergeCell ref="I30:J30"/>
    <mergeCell ref="C31:D31"/>
    <mergeCell ref="I31:J31"/>
    <mergeCell ref="C32:D32"/>
    <mergeCell ref="I32:J32"/>
    <mergeCell ref="C33:D33"/>
    <mergeCell ref="I33:J33"/>
    <mergeCell ref="C34:D34"/>
    <mergeCell ref="I34:J34"/>
    <mergeCell ref="C35:D35"/>
    <mergeCell ref="I35:J35"/>
    <mergeCell ref="C36:D36"/>
    <mergeCell ref="I36:J36"/>
    <mergeCell ref="C37:D37"/>
    <mergeCell ref="I37:J37"/>
    <mergeCell ref="C38:D38"/>
    <mergeCell ref="I38:J38"/>
    <mergeCell ref="C39:D39"/>
    <mergeCell ref="I39:J39"/>
    <mergeCell ref="C40:D40"/>
    <mergeCell ref="I40:J40"/>
    <mergeCell ref="C41:D41"/>
    <mergeCell ref="I41:J41"/>
    <mergeCell ref="C42:D42"/>
    <mergeCell ref="I42:J42"/>
    <mergeCell ref="C43:D43"/>
    <mergeCell ref="I43:J43"/>
    <mergeCell ref="C44:D44"/>
    <mergeCell ref="H44:I44"/>
    <mergeCell ref="B45:C45"/>
    <mergeCell ref="H45:I45"/>
    <mergeCell ref="B46:C46"/>
    <mergeCell ref="H46:I46"/>
    <mergeCell ref="B47:C47"/>
    <mergeCell ref="H47:I47"/>
    <mergeCell ref="B48:C48"/>
    <mergeCell ref="H48:I48"/>
    <mergeCell ref="B49:C49"/>
    <mergeCell ref="H49:I49"/>
    <mergeCell ref="B50:C50"/>
    <mergeCell ref="H50:I50"/>
    <mergeCell ref="B51:C51"/>
    <mergeCell ref="H51:I51"/>
    <mergeCell ref="B52:C52"/>
    <mergeCell ref="H52:I52"/>
    <mergeCell ref="B53:C53"/>
    <mergeCell ref="H53:I53"/>
    <mergeCell ref="B54:C54"/>
    <mergeCell ref="H54:I54"/>
    <mergeCell ref="B55:C55"/>
    <mergeCell ref="H55:I55"/>
    <mergeCell ref="B56:C56"/>
    <mergeCell ref="H56:I56"/>
    <mergeCell ref="B57:C57"/>
    <mergeCell ref="H57:I57"/>
    <mergeCell ref="B58:C58"/>
    <mergeCell ref="H58:I58"/>
    <mergeCell ref="B59:C59"/>
    <mergeCell ref="H59:I59"/>
    <mergeCell ref="B60:C60"/>
    <mergeCell ref="H60:I60"/>
    <mergeCell ref="B61:C61"/>
    <mergeCell ref="H61:I61"/>
    <mergeCell ref="B62:C62"/>
    <mergeCell ref="H62:I62"/>
    <mergeCell ref="B63:C63"/>
    <mergeCell ref="H63:I63"/>
    <mergeCell ref="B64:C64"/>
    <mergeCell ref="H64:I64"/>
    <mergeCell ref="B65:C65"/>
    <mergeCell ref="H65:I65"/>
    <mergeCell ref="B66:C66"/>
    <mergeCell ref="I66:J66"/>
    <mergeCell ref="C67:D67"/>
    <mergeCell ref="I67:J67"/>
    <mergeCell ref="C68:D68"/>
    <mergeCell ref="I68:J68"/>
    <mergeCell ref="C69:D69"/>
    <mergeCell ref="I69:J69"/>
    <mergeCell ref="C70:D70"/>
    <mergeCell ref="I70:J70"/>
    <mergeCell ref="C71:D71"/>
    <mergeCell ref="I71:J71"/>
    <mergeCell ref="C72:D72"/>
    <mergeCell ref="I72:J72"/>
    <mergeCell ref="C73:D73"/>
    <mergeCell ref="I73:J73"/>
    <mergeCell ref="C74:D74"/>
    <mergeCell ref="I74:J74"/>
    <mergeCell ref="C75:D75"/>
    <mergeCell ref="I75:J75"/>
    <mergeCell ref="C76:D76"/>
    <mergeCell ref="I76:J76"/>
    <mergeCell ref="C77:D77"/>
    <mergeCell ref="I77:J77"/>
    <mergeCell ref="C78:D78"/>
    <mergeCell ref="I78:J78"/>
    <mergeCell ref="C79:D79"/>
    <mergeCell ref="I79:J79"/>
    <mergeCell ref="C80:D80"/>
    <mergeCell ref="I80:J80"/>
    <mergeCell ref="C81:D81"/>
    <mergeCell ref="I81:J81"/>
    <mergeCell ref="C82:D82"/>
    <mergeCell ref="I82:J82"/>
    <mergeCell ref="C83:D83"/>
    <mergeCell ref="I83:J83"/>
    <mergeCell ref="C84:D84"/>
    <mergeCell ref="I84:J84"/>
    <mergeCell ref="C85:D85"/>
    <mergeCell ref="I85:J85"/>
    <mergeCell ref="C86:D86"/>
    <mergeCell ref="I86:J86"/>
    <mergeCell ref="C87:D87"/>
    <mergeCell ref="H87:I87"/>
    <mergeCell ref="C88:D88"/>
    <mergeCell ref="H88:I88"/>
    <mergeCell ref="B89:C89"/>
    <mergeCell ref="H89:I89"/>
    <mergeCell ref="B90:C90"/>
    <mergeCell ref="H90:I90"/>
    <mergeCell ref="B91:C91"/>
    <mergeCell ref="H91:I91"/>
    <mergeCell ref="A3:A4"/>
    <mergeCell ref="B3:B4"/>
    <mergeCell ref="C3:D4"/>
    <mergeCell ref="I3:J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selection activeCell="A11" sqref="$A11:$XFD11"/>
    </sheetView>
  </sheetViews>
  <sheetFormatPr defaultColWidth="9" defaultRowHeight="16" customHeight="1"/>
  <cols>
    <col min="2" max="2" width="26.25" customWidth="1"/>
    <col min="10" max="11" width="12.625"/>
  </cols>
  <sheetData>
    <row r="1" customHeight="1" spans="1:1">
      <c r="A1" t="s">
        <v>236</v>
      </c>
    </row>
    <row r="2" customHeight="1" spans="1:8">
      <c r="A2" s="31" t="s">
        <v>237</v>
      </c>
      <c r="B2" s="31"/>
      <c r="C2" s="31"/>
      <c r="D2" s="31"/>
      <c r="E2" s="31"/>
      <c r="F2" s="31"/>
      <c r="G2" s="31"/>
      <c r="H2" s="31"/>
    </row>
    <row r="3" customHeight="1" spans="1:8">
      <c r="A3" s="32"/>
      <c r="B3" s="33"/>
      <c r="C3" s="33"/>
      <c r="D3" s="33"/>
      <c r="E3" s="33"/>
      <c r="F3" s="33"/>
      <c r="G3" s="33" t="s">
        <v>238</v>
      </c>
      <c r="H3" s="33"/>
    </row>
    <row r="4" customHeight="1" spans="1:8">
      <c r="A4" s="34" t="s">
        <v>3</v>
      </c>
      <c r="B4" s="35" t="s">
        <v>162</v>
      </c>
      <c r="C4" s="35" t="s">
        <v>163</v>
      </c>
      <c r="D4" s="36" t="s">
        <v>164</v>
      </c>
      <c r="E4" s="36" t="s">
        <v>166</v>
      </c>
      <c r="F4" s="36" t="s">
        <v>165</v>
      </c>
      <c r="G4" s="37" t="s">
        <v>167</v>
      </c>
      <c r="H4" s="38" t="s">
        <v>239</v>
      </c>
    </row>
    <row r="5" customHeight="1" spans="1:8">
      <c r="A5" s="34"/>
      <c r="B5" s="35"/>
      <c r="C5" s="35"/>
      <c r="D5" s="35" t="s">
        <v>169</v>
      </c>
      <c r="E5" s="35" t="s">
        <v>170</v>
      </c>
      <c r="F5" s="35" t="s">
        <v>169</v>
      </c>
      <c r="G5" s="35" t="s">
        <v>240</v>
      </c>
      <c r="H5" s="38"/>
    </row>
    <row r="6" customHeight="1" spans="1:8">
      <c r="A6" s="39" t="s">
        <v>19</v>
      </c>
      <c r="B6" s="40" t="s">
        <v>20</v>
      </c>
      <c r="C6" s="40"/>
      <c r="D6" s="41">
        <v>13034</v>
      </c>
      <c r="E6" s="41">
        <v>4736</v>
      </c>
      <c r="F6" s="41">
        <v>5893</v>
      </c>
      <c r="G6" s="41"/>
      <c r="H6" s="41">
        <v>23663</v>
      </c>
    </row>
    <row r="7" customHeight="1" spans="1:10">
      <c r="A7" s="42" t="s">
        <v>66</v>
      </c>
      <c r="B7" s="43" t="s">
        <v>241</v>
      </c>
      <c r="C7" s="43">
        <v>46592.8</v>
      </c>
      <c r="D7" s="41">
        <v>12905</v>
      </c>
      <c r="E7" s="41">
        <v>3993</v>
      </c>
      <c r="F7" s="41">
        <v>5404</v>
      </c>
      <c r="G7" s="41"/>
      <c r="H7" s="41">
        <v>22302</v>
      </c>
      <c r="J7" s="54">
        <f>H7/46592.8*10000</f>
        <v>4786.57646675023</v>
      </c>
    </row>
    <row r="8" customHeight="1" spans="1:10">
      <c r="A8" s="44">
        <v>1</v>
      </c>
      <c r="B8" s="45" t="s">
        <v>173</v>
      </c>
      <c r="C8" s="46">
        <v>46592.8</v>
      </c>
      <c r="D8" s="47">
        <v>7621</v>
      </c>
      <c r="E8" s="47"/>
      <c r="F8" s="47"/>
      <c r="G8" s="47"/>
      <c r="H8" s="47">
        <v>7621</v>
      </c>
      <c r="J8" s="54">
        <f t="shared" ref="J8:J30" si="0">H8/46592.8*10000</f>
        <v>1635.6604453907</v>
      </c>
    </row>
    <row r="9" customHeight="1" spans="1:10">
      <c r="A9" s="44">
        <v>2</v>
      </c>
      <c r="B9" s="45" t="s">
        <v>242</v>
      </c>
      <c r="C9" s="45"/>
      <c r="D9" s="47">
        <v>5284</v>
      </c>
      <c r="E9" s="47"/>
      <c r="F9" s="47"/>
      <c r="G9" s="47"/>
      <c r="H9" s="47">
        <v>5284</v>
      </c>
      <c r="J9" s="54">
        <f t="shared" si="0"/>
        <v>1134.08080218403</v>
      </c>
    </row>
    <row r="10" customHeight="1" spans="1:10">
      <c r="A10" s="44">
        <v>3</v>
      </c>
      <c r="B10" s="45" t="s">
        <v>69</v>
      </c>
      <c r="C10" s="45"/>
      <c r="D10" s="47"/>
      <c r="E10" s="47">
        <v>93</v>
      </c>
      <c r="F10" s="47">
        <v>751</v>
      </c>
      <c r="G10" s="48"/>
      <c r="H10" s="47">
        <v>844</v>
      </c>
      <c r="J10" s="54">
        <f t="shared" si="0"/>
        <v>181.143867722051</v>
      </c>
    </row>
    <row r="11" customHeight="1" spans="1:10">
      <c r="A11" s="44">
        <v>4</v>
      </c>
      <c r="B11" s="45" t="s">
        <v>243</v>
      </c>
      <c r="C11" s="45"/>
      <c r="D11" s="47"/>
      <c r="E11" s="47">
        <v>81</v>
      </c>
      <c r="F11" s="47"/>
      <c r="G11" s="48"/>
      <c r="H11" s="47">
        <v>81</v>
      </c>
      <c r="J11" s="54">
        <f t="shared" si="0"/>
        <v>17.3846602908604</v>
      </c>
    </row>
    <row r="12" customHeight="1" spans="1:10">
      <c r="A12" s="44">
        <v>5</v>
      </c>
      <c r="B12" s="45" t="s">
        <v>244</v>
      </c>
      <c r="C12" s="45"/>
      <c r="D12" s="47"/>
      <c r="E12" s="47">
        <v>21</v>
      </c>
      <c r="F12" s="47">
        <v>89</v>
      </c>
      <c r="G12" s="48"/>
      <c r="H12" s="47">
        <v>110</v>
      </c>
      <c r="J12" s="54">
        <f t="shared" si="0"/>
        <v>23.6087979258598</v>
      </c>
    </row>
    <row r="13" customHeight="1" spans="1:10">
      <c r="A13" s="44">
        <v>6</v>
      </c>
      <c r="B13" s="45" t="s">
        <v>245</v>
      </c>
      <c r="C13" s="45"/>
      <c r="D13" s="47"/>
      <c r="E13" s="47">
        <v>32</v>
      </c>
      <c r="F13" s="47">
        <v>48</v>
      </c>
      <c r="G13" s="48"/>
      <c r="H13" s="47">
        <v>80</v>
      </c>
      <c r="J13" s="54">
        <f t="shared" si="0"/>
        <v>17.1700348551708</v>
      </c>
    </row>
    <row r="14" customHeight="1" spans="1:10">
      <c r="A14" s="44">
        <v>7</v>
      </c>
      <c r="B14" s="45" t="s">
        <v>246</v>
      </c>
      <c r="C14" s="45"/>
      <c r="D14" s="47"/>
      <c r="E14" s="47"/>
      <c r="F14" s="47">
        <v>547</v>
      </c>
      <c r="G14" s="48"/>
      <c r="H14" s="47">
        <v>547</v>
      </c>
      <c r="J14" s="54">
        <f t="shared" si="0"/>
        <v>117.40011332223</v>
      </c>
    </row>
    <row r="15" customHeight="1" spans="1:10">
      <c r="A15" s="44">
        <v>8</v>
      </c>
      <c r="B15" s="45" t="s">
        <v>247</v>
      </c>
      <c r="C15" s="45"/>
      <c r="D15" s="47"/>
      <c r="E15" s="47">
        <v>255</v>
      </c>
      <c r="F15" s="47">
        <v>791</v>
      </c>
      <c r="G15" s="48"/>
      <c r="H15" s="47">
        <v>1046</v>
      </c>
      <c r="J15" s="54">
        <f t="shared" si="0"/>
        <v>224.498205731358</v>
      </c>
    </row>
    <row r="16" customHeight="1" spans="1:10">
      <c r="A16" s="44">
        <v>9</v>
      </c>
      <c r="B16" s="45" t="s">
        <v>248</v>
      </c>
      <c r="C16" s="45"/>
      <c r="D16" s="47"/>
      <c r="E16" s="47">
        <v>48</v>
      </c>
      <c r="F16" s="47">
        <v>32</v>
      </c>
      <c r="G16" s="48"/>
      <c r="H16" s="47">
        <v>80</v>
      </c>
      <c r="J16" s="54">
        <f t="shared" si="0"/>
        <v>17.1700348551708</v>
      </c>
    </row>
    <row r="17" customHeight="1" spans="1:10">
      <c r="A17" s="44">
        <v>10</v>
      </c>
      <c r="B17" s="45" t="s">
        <v>249</v>
      </c>
      <c r="C17" s="45"/>
      <c r="D17" s="47"/>
      <c r="E17" s="47">
        <v>126</v>
      </c>
      <c r="F17" s="47">
        <v>84</v>
      </c>
      <c r="G17" s="48"/>
      <c r="H17" s="47">
        <v>210</v>
      </c>
      <c r="J17" s="54">
        <f t="shared" si="0"/>
        <v>45.0713414948232</v>
      </c>
    </row>
    <row r="18" customHeight="1" spans="1:10">
      <c r="A18" s="44">
        <v>11</v>
      </c>
      <c r="B18" s="45" t="s">
        <v>250</v>
      </c>
      <c r="C18" s="45"/>
      <c r="D18" s="47"/>
      <c r="E18" s="47">
        <v>360</v>
      </c>
      <c r="F18" s="47">
        <v>240</v>
      </c>
      <c r="G18" s="48"/>
      <c r="H18" s="47">
        <v>600</v>
      </c>
      <c r="J18" s="54">
        <f t="shared" si="0"/>
        <v>128.775261413781</v>
      </c>
    </row>
    <row r="19" customHeight="1" spans="1:10">
      <c r="A19" s="44">
        <v>12</v>
      </c>
      <c r="B19" s="45" t="s">
        <v>251</v>
      </c>
      <c r="C19" s="45"/>
      <c r="D19" s="47"/>
      <c r="E19" s="47">
        <v>419</v>
      </c>
      <c r="F19" s="47">
        <v>279</v>
      </c>
      <c r="G19" s="48"/>
      <c r="H19" s="47">
        <v>698</v>
      </c>
      <c r="J19" s="54">
        <f t="shared" si="0"/>
        <v>149.808554111365</v>
      </c>
    </row>
    <row r="20" customHeight="1" spans="1:10">
      <c r="A20" s="44">
        <v>13</v>
      </c>
      <c r="B20" s="45" t="s">
        <v>74</v>
      </c>
      <c r="C20" s="45"/>
      <c r="D20" s="47"/>
      <c r="E20" s="47">
        <v>150</v>
      </c>
      <c r="F20" s="47"/>
      <c r="G20" s="48"/>
      <c r="H20" s="47">
        <v>150</v>
      </c>
      <c r="J20" s="54">
        <f t="shared" si="0"/>
        <v>32.1938153534452</v>
      </c>
    </row>
    <row r="21" customHeight="1" spans="1:10">
      <c r="A21" s="44">
        <v>14</v>
      </c>
      <c r="B21" s="45" t="s">
        <v>72</v>
      </c>
      <c r="C21" s="45"/>
      <c r="D21" s="47"/>
      <c r="E21" s="47">
        <v>404</v>
      </c>
      <c r="F21" s="47">
        <v>663</v>
      </c>
      <c r="G21" s="48"/>
      <c r="H21" s="47">
        <v>1067</v>
      </c>
      <c r="J21" s="54">
        <f t="shared" si="0"/>
        <v>229.00533988084</v>
      </c>
    </row>
    <row r="22" customHeight="1" spans="1:10">
      <c r="A22" s="44">
        <v>15</v>
      </c>
      <c r="B22" s="45" t="s">
        <v>73</v>
      </c>
      <c r="C22" s="45"/>
      <c r="D22" s="47"/>
      <c r="E22" s="47">
        <v>616</v>
      </c>
      <c r="F22" s="47">
        <v>928</v>
      </c>
      <c r="G22" s="48"/>
      <c r="H22" s="47">
        <v>1544</v>
      </c>
      <c r="J22" s="54">
        <f t="shared" si="0"/>
        <v>331.381672704796</v>
      </c>
    </row>
    <row r="23" customHeight="1" spans="1:10">
      <c r="A23" s="44">
        <v>16</v>
      </c>
      <c r="B23" s="45" t="s">
        <v>252</v>
      </c>
      <c r="C23" s="45"/>
      <c r="D23" s="47"/>
      <c r="E23" s="47">
        <v>400</v>
      </c>
      <c r="F23" s="47">
        <v>16</v>
      </c>
      <c r="G23" s="48"/>
      <c r="H23" s="47">
        <v>416</v>
      </c>
      <c r="J23" s="54">
        <f t="shared" si="0"/>
        <v>89.2841812468879</v>
      </c>
    </row>
    <row r="24" customHeight="1" spans="1:10">
      <c r="A24" s="44">
        <v>17</v>
      </c>
      <c r="B24" s="45" t="s">
        <v>253</v>
      </c>
      <c r="C24" s="45"/>
      <c r="D24" s="47"/>
      <c r="E24" s="47">
        <v>466</v>
      </c>
      <c r="F24" s="47">
        <v>36</v>
      </c>
      <c r="G24" s="48"/>
      <c r="H24" s="47">
        <v>502</v>
      </c>
      <c r="J24" s="54">
        <f t="shared" si="0"/>
        <v>107.741968716196</v>
      </c>
    </row>
    <row r="25" customHeight="1" spans="1:10">
      <c r="A25" s="44">
        <v>18</v>
      </c>
      <c r="B25" s="45" t="s">
        <v>254</v>
      </c>
      <c r="C25" s="45"/>
      <c r="D25" s="47"/>
      <c r="E25" s="47"/>
      <c r="F25" s="47">
        <v>839</v>
      </c>
      <c r="G25" s="48"/>
      <c r="H25" s="47">
        <v>839</v>
      </c>
      <c r="J25" s="54">
        <f t="shared" si="0"/>
        <v>180.070740543603</v>
      </c>
    </row>
    <row r="26" customHeight="1" spans="1:10">
      <c r="A26" s="44">
        <v>19</v>
      </c>
      <c r="B26" s="45" t="s">
        <v>255</v>
      </c>
      <c r="C26" s="45" t="s">
        <v>194</v>
      </c>
      <c r="D26" s="47"/>
      <c r="E26" s="47">
        <v>45</v>
      </c>
      <c r="F26" s="47">
        <v>5</v>
      </c>
      <c r="G26" s="48"/>
      <c r="H26" s="47">
        <v>50</v>
      </c>
      <c r="J26" s="54">
        <f t="shared" si="0"/>
        <v>10.7312717844817</v>
      </c>
    </row>
    <row r="27" customHeight="1" spans="1:10">
      <c r="A27" s="44">
        <v>20</v>
      </c>
      <c r="B27" s="45" t="s">
        <v>256</v>
      </c>
      <c r="C27" s="45" t="s">
        <v>257</v>
      </c>
      <c r="D27" s="47"/>
      <c r="E27" s="47">
        <v>419</v>
      </c>
      <c r="F27" s="47">
        <v>50</v>
      </c>
      <c r="G27" s="48"/>
      <c r="H27" s="47">
        <v>469</v>
      </c>
      <c r="J27" s="54">
        <f t="shared" si="0"/>
        <v>100.659329338439</v>
      </c>
    </row>
    <row r="28" customHeight="1" spans="1:10">
      <c r="A28" s="44">
        <v>21</v>
      </c>
      <c r="B28" s="45" t="s">
        <v>258</v>
      </c>
      <c r="C28" s="45" t="s">
        <v>194</v>
      </c>
      <c r="D28" s="47"/>
      <c r="E28" s="47">
        <v>35</v>
      </c>
      <c r="F28" s="47">
        <v>4</v>
      </c>
      <c r="G28" s="48"/>
      <c r="H28" s="47">
        <v>39</v>
      </c>
      <c r="J28" s="54">
        <f t="shared" si="0"/>
        <v>8.37039199189574</v>
      </c>
    </row>
    <row r="29" customHeight="1" spans="1:10">
      <c r="A29" s="44">
        <v>22</v>
      </c>
      <c r="B29" s="45" t="s">
        <v>259</v>
      </c>
      <c r="C29" s="45" t="s">
        <v>194</v>
      </c>
      <c r="D29" s="47"/>
      <c r="E29" s="47">
        <v>23</v>
      </c>
      <c r="F29" s="47">
        <v>2</v>
      </c>
      <c r="G29" s="48"/>
      <c r="H29" s="47">
        <v>25</v>
      </c>
      <c r="J29" s="54">
        <f t="shared" si="0"/>
        <v>5.36563589224086</v>
      </c>
    </row>
    <row r="30" customHeight="1" spans="1:10">
      <c r="A30" s="42" t="s">
        <v>83</v>
      </c>
      <c r="B30" s="43" t="s">
        <v>88</v>
      </c>
      <c r="C30" s="43"/>
      <c r="D30" s="41">
        <v>129</v>
      </c>
      <c r="E30" s="41">
        <v>743</v>
      </c>
      <c r="F30" s="41">
        <v>489</v>
      </c>
      <c r="G30" s="41"/>
      <c r="H30" s="47">
        <v>1361</v>
      </c>
      <c r="J30" s="54">
        <f t="shared" si="0"/>
        <v>292.105217973592</v>
      </c>
    </row>
    <row r="31" customHeight="1" spans="1:8">
      <c r="A31" s="44">
        <v>1</v>
      </c>
      <c r="B31" s="49" t="s">
        <v>260</v>
      </c>
      <c r="C31" s="49"/>
      <c r="D31" s="47">
        <v>26</v>
      </c>
      <c r="E31" s="47"/>
      <c r="F31" s="47"/>
      <c r="G31" s="49"/>
      <c r="H31" s="47">
        <v>26</v>
      </c>
    </row>
    <row r="32" customHeight="1" spans="1:8">
      <c r="A32" s="31" t="s">
        <v>237</v>
      </c>
      <c r="B32" s="31"/>
      <c r="C32" s="31"/>
      <c r="D32" s="31"/>
      <c r="E32" s="31"/>
      <c r="F32" s="31"/>
      <c r="G32" s="31"/>
      <c r="H32" s="31"/>
    </row>
    <row r="33" customHeight="1" spans="1:8">
      <c r="A33" s="32"/>
      <c r="B33" s="33"/>
      <c r="C33" s="33"/>
      <c r="D33" s="33"/>
      <c r="E33" s="33"/>
      <c r="F33" s="33"/>
      <c r="G33" s="33" t="s">
        <v>238</v>
      </c>
      <c r="H33" s="33"/>
    </row>
    <row r="34" customHeight="1" spans="1:8">
      <c r="A34" s="34" t="s">
        <v>3</v>
      </c>
      <c r="B34" s="35" t="s">
        <v>162</v>
      </c>
      <c r="C34" s="35" t="s">
        <v>163</v>
      </c>
      <c r="D34" s="36" t="s">
        <v>164</v>
      </c>
      <c r="E34" s="36" t="s">
        <v>166</v>
      </c>
      <c r="F34" s="36" t="s">
        <v>165</v>
      </c>
      <c r="G34" s="37" t="s">
        <v>167</v>
      </c>
      <c r="H34" s="38" t="s">
        <v>239</v>
      </c>
    </row>
    <row r="35" customHeight="1" spans="1:8">
      <c r="A35" s="34"/>
      <c r="B35" s="35"/>
      <c r="C35" s="35"/>
      <c r="D35" s="35" t="s">
        <v>169</v>
      </c>
      <c r="E35" s="35" t="s">
        <v>170</v>
      </c>
      <c r="F35" s="35" t="s">
        <v>169</v>
      </c>
      <c r="G35" s="35" t="s">
        <v>240</v>
      </c>
      <c r="H35" s="38"/>
    </row>
    <row r="36" customHeight="1" spans="1:8">
      <c r="A36" s="44">
        <v>2</v>
      </c>
      <c r="B36" s="49" t="s">
        <v>261</v>
      </c>
      <c r="C36" s="49"/>
      <c r="D36" s="47">
        <v>38</v>
      </c>
      <c r="E36" s="47"/>
      <c r="F36" s="47"/>
      <c r="G36" s="49"/>
      <c r="H36" s="47">
        <v>38</v>
      </c>
    </row>
    <row r="37" customHeight="1" spans="1:8">
      <c r="A37" s="44">
        <v>3</v>
      </c>
      <c r="B37" s="49" t="s">
        <v>262</v>
      </c>
      <c r="C37" s="49"/>
      <c r="D37" s="47">
        <v>49</v>
      </c>
      <c r="E37" s="47"/>
      <c r="F37" s="47">
        <v>50</v>
      </c>
      <c r="G37" s="49"/>
      <c r="H37" s="47">
        <v>99</v>
      </c>
    </row>
    <row r="38" customHeight="1" spans="1:8">
      <c r="A38" s="44">
        <v>4</v>
      </c>
      <c r="B38" s="49" t="s">
        <v>263</v>
      </c>
      <c r="C38" s="49"/>
      <c r="D38" s="47">
        <v>16</v>
      </c>
      <c r="E38" s="47"/>
      <c r="F38" s="47">
        <v>76</v>
      </c>
      <c r="G38" s="49"/>
      <c r="H38" s="47">
        <v>92</v>
      </c>
    </row>
    <row r="39" customHeight="1" spans="1:8">
      <c r="A39" s="44">
        <v>5</v>
      </c>
      <c r="B39" s="49" t="s">
        <v>264</v>
      </c>
      <c r="C39" s="49"/>
      <c r="D39" s="47"/>
      <c r="E39" s="47"/>
      <c r="F39" s="47">
        <v>76</v>
      </c>
      <c r="G39" s="49"/>
      <c r="H39" s="47">
        <v>76</v>
      </c>
    </row>
    <row r="40" customHeight="1" spans="1:8">
      <c r="A40" s="44">
        <v>6</v>
      </c>
      <c r="B40" s="49" t="s">
        <v>265</v>
      </c>
      <c r="C40" s="49"/>
      <c r="D40" s="47"/>
      <c r="E40" s="47">
        <v>743</v>
      </c>
      <c r="F40" s="47">
        <v>37</v>
      </c>
      <c r="G40" s="49"/>
      <c r="H40" s="47">
        <v>780</v>
      </c>
    </row>
    <row r="41" customHeight="1" spans="1:8">
      <c r="A41" s="44">
        <v>7</v>
      </c>
      <c r="B41" s="49" t="s">
        <v>266</v>
      </c>
      <c r="C41" s="49"/>
      <c r="D41" s="47"/>
      <c r="E41" s="47"/>
      <c r="F41" s="47">
        <v>250</v>
      </c>
      <c r="G41" s="49"/>
      <c r="H41" s="47">
        <v>250</v>
      </c>
    </row>
    <row r="42" customHeight="1" spans="1:8">
      <c r="A42" s="39" t="s">
        <v>40</v>
      </c>
      <c r="B42" s="43" t="s">
        <v>267</v>
      </c>
      <c r="C42" s="43"/>
      <c r="D42" s="41"/>
      <c r="E42" s="41"/>
      <c r="F42" s="41"/>
      <c r="G42" s="41">
        <v>1793.92</v>
      </c>
      <c r="H42" s="47">
        <v>1793.92</v>
      </c>
    </row>
    <row r="43" customHeight="1" spans="1:8">
      <c r="A43" s="44">
        <v>1</v>
      </c>
      <c r="B43" s="49" t="s">
        <v>105</v>
      </c>
      <c r="C43" s="49"/>
      <c r="D43" s="47"/>
      <c r="E43" s="47"/>
      <c r="F43" s="47"/>
      <c r="G43" s="47">
        <v>187</v>
      </c>
      <c r="H43" s="47">
        <v>187</v>
      </c>
    </row>
    <row r="44" customHeight="1" spans="1:8">
      <c r="A44" s="44">
        <v>2</v>
      </c>
      <c r="B44" s="49" t="s">
        <v>107</v>
      </c>
      <c r="C44" s="49"/>
      <c r="D44" s="47"/>
      <c r="E44" s="47"/>
      <c r="F44" s="47"/>
      <c r="G44" s="47">
        <v>354.92</v>
      </c>
      <c r="H44" s="47">
        <v>354.92</v>
      </c>
    </row>
    <row r="45" customHeight="1" spans="1:8">
      <c r="A45" s="44">
        <v>3</v>
      </c>
      <c r="B45" s="49" t="s">
        <v>109</v>
      </c>
      <c r="C45" s="49"/>
      <c r="D45" s="47"/>
      <c r="E45" s="47"/>
      <c r="F45" s="47"/>
      <c r="G45" s="47">
        <v>27.96</v>
      </c>
      <c r="H45" s="47">
        <v>27.96</v>
      </c>
    </row>
    <row r="46" customHeight="1" spans="1:8">
      <c r="A46" s="44">
        <v>4</v>
      </c>
      <c r="B46" s="49" t="s">
        <v>111</v>
      </c>
      <c r="C46" s="49"/>
      <c r="D46" s="47"/>
      <c r="E46" s="47"/>
      <c r="F46" s="47"/>
      <c r="G46" s="47">
        <v>70.98</v>
      </c>
      <c r="H46" s="47">
        <v>70.98</v>
      </c>
    </row>
    <row r="47" customHeight="1" spans="1:8">
      <c r="A47" s="44">
        <v>5</v>
      </c>
      <c r="B47" s="49" t="s">
        <v>137</v>
      </c>
      <c r="C47" s="49"/>
      <c r="D47" s="47"/>
      <c r="E47" s="47"/>
      <c r="F47" s="47"/>
      <c r="G47" s="47">
        <v>70.98</v>
      </c>
      <c r="H47" s="47">
        <v>70.98</v>
      </c>
    </row>
    <row r="48" customHeight="1" spans="1:8">
      <c r="A48" s="44">
        <v>6</v>
      </c>
      <c r="B48" s="49" t="s">
        <v>115</v>
      </c>
      <c r="C48" s="49"/>
      <c r="D48" s="47"/>
      <c r="E48" s="47"/>
      <c r="F48" s="47"/>
      <c r="G48" s="47">
        <v>37.38</v>
      </c>
      <c r="H48" s="47">
        <v>37.38</v>
      </c>
    </row>
    <row r="49" customHeight="1" spans="1:8">
      <c r="A49" s="44">
        <v>7</v>
      </c>
      <c r="B49" s="49" t="s">
        <v>117</v>
      </c>
      <c r="C49" s="49"/>
      <c r="D49" s="47"/>
      <c r="E49" s="47"/>
      <c r="F49" s="47"/>
      <c r="G49" s="47">
        <v>44.61</v>
      </c>
      <c r="H49" s="47">
        <v>44.61</v>
      </c>
    </row>
    <row r="50" customHeight="1" spans="1:8">
      <c r="A50" s="44">
        <v>8</v>
      </c>
      <c r="B50" s="49" t="s">
        <v>268</v>
      </c>
      <c r="C50" s="49"/>
      <c r="D50" s="47"/>
      <c r="E50" s="47"/>
      <c r="F50" s="47"/>
      <c r="G50" s="47">
        <v>350</v>
      </c>
      <c r="H50" s="47">
        <v>350</v>
      </c>
    </row>
    <row r="51" customHeight="1" spans="1:8">
      <c r="A51" s="44">
        <v>9</v>
      </c>
      <c r="B51" s="49" t="s">
        <v>269</v>
      </c>
      <c r="C51" s="49"/>
      <c r="D51" s="47"/>
      <c r="E51" s="47"/>
      <c r="F51" s="47"/>
      <c r="G51" s="47">
        <v>18.52</v>
      </c>
      <c r="H51" s="47">
        <v>18.52</v>
      </c>
    </row>
    <row r="52" customHeight="1" spans="1:8">
      <c r="A52" s="44">
        <v>10</v>
      </c>
      <c r="B52" s="49" t="s">
        <v>124</v>
      </c>
      <c r="C52" s="49"/>
      <c r="D52" s="47"/>
      <c r="E52" s="47"/>
      <c r="F52" s="47"/>
      <c r="G52" s="47">
        <v>21.3</v>
      </c>
      <c r="H52" s="47">
        <v>21.3</v>
      </c>
    </row>
    <row r="53" customHeight="1" spans="1:8">
      <c r="A53" s="44">
        <v>11</v>
      </c>
      <c r="B53" s="49" t="s">
        <v>125</v>
      </c>
      <c r="C53" s="49"/>
      <c r="D53" s="47"/>
      <c r="E53" s="47"/>
      <c r="F53" s="47"/>
      <c r="G53" s="47">
        <v>4.53</v>
      </c>
      <c r="H53" s="47">
        <v>4.53</v>
      </c>
    </row>
    <row r="54" customHeight="1" spans="1:11">
      <c r="A54" s="44">
        <v>12</v>
      </c>
      <c r="B54" s="49" t="s">
        <v>126</v>
      </c>
      <c r="C54" s="49"/>
      <c r="D54" s="47"/>
      <c r="E54" s="47"/>
      <c r="F54" s="47"/>
      <c r="G54" s="47">
        <v>15</v>
      </c>
      <c r="H54" s="47">
        <v>15</v>
      </c>
      <c r="J54">
        <v>46592.8</v>
      </c>
      <c r="K54">
        <f>H54/J54*10000</f>
        <v>3.21938153534452</v>
      </c>
    </row>
    <row r="55" customHeight="1" spans="1:8">
      <c r="A55" s="44">
        <v>13</v>
      </c>
      <c r="B55" s="49" t="s">
        <v>270</v>
      </c>
      <c r="C55" s="49"/>
      <c r="D55" s="47"/>
      <c r="E55" s="47"/>
      <c r="F55" s="47"/>
      <c r="G55" s="47">
        <v>46.59</v>
      </c>
      <c r="H55" s="47">
        <v>46.59</v>
      </c>
    </row>
    <row r="56" customHeight="1" spans="1:8">
      <c r="A56" s="44">
        <v>14</v>
      </c>
      <c r="B56" s="49" t="s">
        <v>129</v>
      </c>
      <c r="C56" s="49"/>
      <c r="D56" s="47"/>
      <c r="E56" s="47"/>
      <c r="F56" s="47"/>
      <c r="G56" s="47">
        <v>349.44</v>
      </c>
      <c r="H56" s="47">
        <v>349.44</v>
      </c>
    </row>
    <row r="57" customHeight="1" spans="1:8">
      <c r="A57" s="44">
        <v>15</v>
      </c>
      <c r="B57" s="49" t="s">
        <v>271</v>
      </c>
      <c r="C57" s="49"/>
      <c r="D57" s="47"/>
      <c r="E57" s="47"/>
      <c r="F57" s="47"/>
      <c r="G57" s="47">
        <v>152.96</v>
      </c>
      <c r="H57" s="47">
        <v>152.96</v>
      </c>
    </row>
    <row r="58" customHeight="1" spans="1:11">
      <c r="A58" s="44">
        <v>16</v>
      </c>
      <c r="B58" s="49" t="s">
        <v>230</v>
      </c>
      <c r="C58" s="49"/>
      <c r="D58" s="47"/>
      <c r="E58" s="47"/>
      <c r="F58" s="47"/>
      <c r="G58" s="47">
        <v>41.25</v>
      </c>
      <c r="H58" s="47">
        <v>41.25</v>
      </c>
      <c r="J58">
        <v>46592.8</v>
      </c>
      <c r="K58">
        <f>H58/J58*10000</f>
        <v>8.85329922219742</v>
      </c>
    </row>
    <row r="59" customHeight="1" spans="1:8">
      <c r="A59" s="44">
        <v>17</v>
      </c>
      <c r="B59" s="49" t="s">
        <v>272</v>
      </c>
      <c r="C59" s="49"/>
      <c r="D59" s="47"/>
      <c r="E59" s="47"/>
      <c r="F59" s="47"/>
      <c r="G59" s="47">
        <v>0.5</v>
      </c>
      <c r="H59" s="47">
        <v>0.5</v>
      </c>
    </row>
    <row r="60" customHeight="1" spans="1:8">
      <c r="A60" s="39" t="s">
        <v>50</v>
      </c>
      <c r="B60" s="40" t="s">
        <v>133</v>
      </c>
      <c r="C60" s="40"/>
      <c r="D60" s="50"/>
      <c r="E60" s="50"/>
      <c r="F60" s="50"/>
      <c r="G60" s="51">
        <v>764</v>
      </c>
      <c r="H60" s="46">
        <v>764</v>
      </c>
    </row>
    <row r="61" customHeight="1" spans="1:11">
      <c r="A61" s="39"/>
      <c r="B61" s="52" t="s">
        <v>273</v>
      </c>
      <c r="C61" s="53"/>
      <c r="D61" s="50">
        <v>13034</v>
      </c>
      <c r="E61" s="50">
        <v>4736</v>
      </c>
      <c r="F61" s="50">
        <v>5893</v>
      </c>
      <c r="G61" s="50">
        <v>2557.92</v>
      </c>
      <c r="H61" s="50">
        <v>26220.92</v>
      </c>
      <c r="J61">
        <v>46592.8</v>
      </c>
      <c r="K61">
        <f>H61/J61*10000</f>
        <v>5627.67637918305</v>
      </c>
    </row>
  </sheetData>
  <mergeCells count="12">
    <mergeCell ref="A2:H2"/>
    <mergeCell ref="G3:H3"/>
    <mergeCell ref="A32:H32"/>
    <mergeCell ref="G33:H33"/>
    <mergeCell ref="A4:A5"/>
    <mergeCell ref="A34:A35"/>
    <mergeCell ref="B4:B5"/>
    <mergeCell ref="B34:B35"/>
    <mergeCell ref="C4:C5"/>
    <mergeCell ref="C34:C35"/>
    <mergeCell ref="H4:H5"/>
    <mergeCell ref="H34:H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topLeftCell="A25" workbookViewId="0">
      <selection activeCell="A11" sqref="$A11:$XFD11"/>
    </sheetView>
  </sheetViews>
  <sheetFormatPr defaultColWidth="9" defaultRowHeight="11.25"/>
  <cols>
    <col min="1" max="1" width="9" style="1"/>
    <col min="2" max="2" width="28.625" style="1" customWidth="1"/>
    <col min="3" max="12" width="9" style="1"/>
    <col min="13" max="13" width="55.75" style="1" customWidth="1"/>
    <col min="14" max="16384" width="9" style="1"/>
  </cols>
  <sheetData>
    <row r="1" spans="1:5">
      <c r="A1" s="1" t="s">
        <v>274</v>
      </c>
      <c r="E1" s="1" t="s">
        <v>275</v>
      </c>
    </row>
    <row r="2" spans="1:1">
      <c r="A2" s="2" t="s">
        <v>276</v>
      </c>
    </row>
    <row r="3" ht="67.5" spans="1:13">
      <c r="A3" s="3" t="s">
        <v>277</v>
      </c>
      <c r="M3" s="27" t="s">
        <v>278</v>
      </c>
    </row>
    <row r="4" ht="12" spans="1:1">
      <c r="A4" s="4" t="s">
        <v>279</v>
      </c>
    </row>
    <row r="5" ht="30" customHeight="1" spans="1:10">
      <c r="A5" s="5" t="s">
        <v>3</v>
      </c>
      <c r="B5" s="6" t="s">
        <v>280</v>
      </c>
      <c r="C5" s="6" t="s">
        <v>281</v>
      </c>
      <c r="D5" s="6"/>
      <c r="E5" s="6"/>
      <c r="F5" s="6"/>
      <c r="G5" s="6"/>
      <c r="H5" s="6"/>
      <c r="I5" s="6" t="s">
        <v>9</v>
      </c>
      <c r="J5" s="28" t="s">
        <v>282</v>
      </c>
    </row>
    <row r="6" ht="24" spans="1:10">
      <c r="A6" s="5"/>
      <c r="B6" s="6"/>
      <c r="C6" s="7" t="s">
        <v>11</v>
      </c>
      <c r="D6" s="7" t="s">
        <v>12</v>
      </c>
      <c r="E6" s="7" t="s">
        <v>13</v>
      </c>
      <c r="F6" s="6" t="s">
        <v>14</v>
      </c>
      <c r="G6" s="6" t="s">
        <v>133</v>
      </c>
      <c r="H6" s="6" t="s">
        <v>63</v>
      </c>
      <c r="I6" s="6" t="s">
        <v>283</v>
      </c>
      <c r="J6" s="28"/>
    </row>
    <row r="7" ht="12.75" spans="1:13">
      <c r="A7" s="8" t="s">
        <v>19</v>
      </c>
      <c r="B7" s="9" t="s">
        <v>284</v>
      </c>
      <c r="C7" s="10">
        <v>13600.85</v>
      </c>
      <c r="D7" s="10">
        <v>8444.82</v>
      </c>
      <c r="E7" s="10">
        <v>5105.2</v>
      </c>
      <c r="F7" s="11"/>
      <c r="G7" s="11"/>
      <c r="H7" s="10">
        <v>27150.87</v>
      </c>
      <c r="I7" s="10">
        <v>73.98</v>
      </c>
      <c r="J7" s="11"/>
      <c r="L7" s="1">
        <v>38000</v>
      </c>
      <c r="M7" s="29">
        <f>H7*10000/L7</f>
        <v>7144.96578947368</v>
      </c>
    </row>
    <row r="8" ht="12.75" spans="1:10">
      <c r="A8" s="8" t="s">
        <v>40</v>
      </c>
      <c r="B8" s="9" t="s">
        <v>285</v>
      </c>
      <c r="C8" s="11"/>
      <c r="D8" s="11"/>
      <c r="E8" s="11"/>
      <c r="F8" s="10">
        <v>2087.35</v>
      </c>
      <c r="G8" s="11"/>
      <c r="H8" s="10">
        <v>2087.35</v>
      </c>
      <c r="I8" s="10">
        <v>5.69</v>
      </c>
      <c r="J8" s="11"/>
    </row>
    <row r="9" ht="12.75" spans="1:10">
      <c r="A9" s="8" t="s">
        <v>50</v>
      </c>
      <c r="B9" s="9" t="s">
        <v>286</v>
      </c>
      <c r="C9" s="11"/>
      <c r="D9" s="11"/>
      <c r="E9" s="11"/>
      <c r="F9" s="11"/>
      <c r="G9" s="10">
        <v>1461.91</v>
      </c>
      <c r="H9" s="10">
        <v>1461.91</v>
      </c>
      <c r="I9" s="10">
        <v>3.98</v>
      </c>
      <c r="J9" s="11"/>
    </row>
    <row r="10" ht="12.75" spans="1:10">
      <c r="A10" s="8" t="s">
        <v>134</v>
      </c>
      <c r="B10" s="9" t="s">
        <v>287</v>
      </c>
      <c r="C10" s="10">
        <v>13600.85</v>
      </c>
      <c r="D10" s="10">
        <v>8444.82</v>
      </c>
      <c r="E10" s="10">
        <v>5105.2</v>
      </c>
      <c r="F10" s="10">
        <v>2087.35</v>
      </c>
      <c r="G10" s="10">
        <v>1461.91</v>
      </c>
      <c r="H10" s="10">
        <v>30700.13</v>
      </c>
      <c r="I10" s="10">
        <v>83.65</v>
      </c>
      <c r="J10" s="11"/>
    </row>
    <row r="11" ht="12.75" spans="1:10">
      <c r="A11" s="8" t="s">
        <v>288</v>
      </c>
      <c r="B11" s="9" t="s">
        <v>289</v>
      </c>
      <c r="C11" s="11"/>
      <c r="D11" s="11"/>
      <c r="E11" s="10">
        <v>6000</v>
      </c>
      <c r="F11" s="11"/>
      <c r="G11" s="11"/>
      <c r="H11" s="10">
        <v>6000</v>
      </c>
      <c r="I11" s="10">
        <v>16.35</v>
      </c>
      <c r="J11" s="11"/>
    </row>
    <row r="12" ht="12.75" spans="1:10">
      <c r="A12" s="8" t="s">
        <v>290</v>
      </c>
      <c r="B12" s="9" t="s">
        <v>291</v>
      </c>
      <c r="C12" s="10">
        <v>13600.85</v>
      </c>
      <c r="D12" s="10">
        <v>8444.82</v>
      </c>
      <c r="E12" s="10">
        <v>11105.2</v>
      </c>
      <c r="F12" s="10">
        <v>2087.35</v>
      </c>
      <c r="G12" s="10">
        <v>1461.91</v>
      </c>
      <c r="H12" s="10">
        <v>36700.13</v>
      </c>
      <c r="I12" s="10">
        <v>100</v>
      </c>
      <c r="J12" s="11"/>
    </row>
    <row r="13" ht="12.75" spans="1:10">
      <c r="A13" s="8" t="s">
        <v>292</v>
      </c>
      <c r="B13" s="9" t="s">
        <v>293</v>
      </c>
      <c r="C13" s="10">
        <v>37.06</v>
      </c>
      <c r="D13" s="10">
        <v>23.01</v>
      </c>
      <c r="E13" s="10">
        <v>30.26</v>
      </c>
      <c r="F13" s="10">
        <v>5.69</v>
      </c>
      <c r="G13" s="10">
        <v>3.98</v>
      </c>
      <c r="H13" s="10">
        <v>100</v>
      </c>
      <c r="I13" s="11"/>
      <c r="J13" s="11"/>
    </row>
    <row r="14" ht="12" spans="1:1">
      <c r="A14" s="3" t="s">
        <v>294</v>
      </c>
    </row>
    <row r="15" ht="15" customHeight="1" spans="1:7">
      <c r="A15" s="12"/>
      <c r="B15" s="13"/>
      <c r="C15" s="14"/>
      <c r="D15" s="14"/>
      <c r="E15" s="14"/>
      <c r="F15" s="15" t="s">
        <v>295</v>
      </c>
      <c r="G15" s="15"/>
    </row>
    <row r="16" ht="12" spans="1:7">
      <c r="A16" s="16" t="s">
        <v>3</v>
      </c>
      <c r="B16" s="17" t="s">
        <v>162</v>
      </c>
      <c r="C16" s="17" t="s">
        <v>11</v>
      </c>
      <c r="D16" s="17" t="s">
        <v>12</v>
      </c>
      <c r="E16" s="17" t="s">
        <v>13</v>
      </c>
      <c r="F16" s="18" t="s">
        <v>14</v>
      </c>
      <c r="G16" s="18" t="s">
        <v>63</v>
      </c>
    </row>
    <row r="17" ht="12" spans="1:7">
      <c r="A17" s="19" t="s">
        <v>19</v>
      </c>
      <c r="B17" s="20" t="s">
        <v>284</v>
      </c>
      <c r="C17" s="21">
        <v>13600.85</v>
      </c>
      <c r="D17" s="21">
        <v>8444.82</v>
      </c>
      <c r="E17" s="21">
        <v>5105.2</v>
      </c>
      <c r="F17" s="21"/>
      <c r="G17" s="21">
        <v>27150.87</v>
      </c>
    </row>
    <row r="18" ht="12" spans="1:7">
      <c r="A18" s="19" t="s">
        <v>66</v>
      </c>
      <c r="B18" s="20" t="s">
        <v>296</v>
      </c>
      <c r="C18" s="21">
        <v>13371.85</v>
      </c>
      <c r="D18" s="21">
        <v>7075.56</v>
      </c>
      <c r="E18" s="21">
        <v>4968.3</v>
      </c>
      <c r="F18" s="21"/>
      <c r="G18" s="21">
        <v>25415.71</v>
      </c>
    </row>
    <row r="19" ht="12" spans="1:7">
      <c r="A19" s="22">
        <v>1</v>
      </c>
      <c r="B19" s="20" t="s">
        <v>62</v>
      </c>
      <c r="C19" s="21">
        <v>7613.87</v>
      </c>
      <c r="D19" s="21"/>
      <c r="E19" s="21"/>
      <c r="F19" s="21"/>
      <c r="G19" s="21">
        <v>7613.87</v>
      </c>
    </row>
    <row r="20" ht="12" spans="1:7">
      <c r="A20" s="23">
        <v>1.1</v>
      </c>
      <c r="B20" s="24" t="s">
        <v>297</v>
      </c>
      <c r="C20" s="25">
        <v>624</v>
      </c>
      <c r="D20" s="25"/>
      <c r="E20" s="25"/>
      <c r="F20" s="25"/>
      <c r="G20" s="25">
        <v>624</v>
      </c>
    </row>
    <row r="21" ht="12" spans="1:7">
      <c r="A21" s="23">
        <v>1.2</v>
      </c>
      <c r="B21" s="24" t="s">
        <v>62</v>
      </c>
      <c r="C21" s="25">
        <v>6989.87</v>
      </c>
      <c r="D21" s="25"/>
      <c r="E21" s="25"/>
      <c r="F21" s="25"/>
      <c r="G21" s="25">
        <v>6989.87</v>
      </c>
    </row>
    <row r="22" ht="12" spans="1:7">
      <c r="A22" s="22">
        <v>2</v>
      </c>
      <c r="B22" s="20" t="s">
        <v>298</v>
      </c>
      <c r="C22" s="21">
        <v>5757.98</v>
      </c>
      <c r="D22" s="21"/>
      <c r="E22" s="21"/>
      <c r="F22" s="21"/>
      <c r="G22" s="21">
        <v>5757.98</v>
      </c>
    </row>
    <row r="23" ht="12" spans="1:7">
      <c r="A23" s="23">
        <v>2.1</v>
      </c>
      <c r="B23" s="24" t="s">
        <v>299</v>
      </c>
      <c r="C23" s="25">
        <v>900.54</v>
      </c>
      <c r="D23" s="25"/>
      <c r="E23" s="25"/>
      <c r="F23" s="25"/>
      <c r="G23" s="25">
        <v>900.54</v>
      </c>
    </row>
    <row r="24" ht="12" spans="1:7">
      <c r="A24" s="23">
        <v>2.2</v>
      </c>
      <c r="B24" s="24" t="s">
        <v>300</v>
      </c>
      <c r="C24" s="25">
        <v>4857.44</v>
      </c>
      <c r="D24" s="25"/>
      <c r="E24" s="25"/>
      <c r="F24" s="25"/>
      <c r="G24" s="25">
        <v>4857.44</v>
      </c>
    </row>
    <row r="25" ht="12" spans="1:7">
      <c r="A25" s="22">
        <v>3</v>
      </c>
      <c r="B25" s="20" t="s">
        <v>301</v>
      </c>
      <c r="C25" s="21"/>
      <c r="D25" s="21">
        <v>6695.56</v>
      </c>
      <c r="E25" s="21">
        <v>4968.3</v>
      </c>
      <c r="F25" s="21"/>
      <c r="G25" s="21">
        <v>11663.86</v>
      </c>
    </row>
    <row r="26" ht="12" spans="1:7">
      <c r="A26" s="23">
        <v>3.1</v>
      </c>
      <c r="B26" s="24" t="s">
        <v>302</v>
      </c>
      <c r="C26" s="25"/>
      <c r="D26" s="25">
        <v>676.29</v>
      </c>
      <c r="E26" s="25">
        <v>219.24</v>
      </c>
      <c r="F26" s="25"/>
      <c r="G26" s="25">
        <v>895.53</v>
      </c>
    </row>
    <row r="27" ht="12" spans="1:7">
      <c r="A27" s="23">
        <v>3.2</v>
      </c>
      <c r="B27" s="24" t="s">
        <v>303</v>
      </c>
      <c r="C27" s="25"/>
      <c r="D27" s="25">
        <v>579.78</v>
      </c>
      <c r="E27" s="25">
        <v>665.32</v>
      </c>
      <c r="F27" s="25"/>
      <c r="G27" s="25">
        <v>1245.1</v>
      </c>
    </row>
    <row r="28" ht="12" spans="1:7">
      <c r="A28" s="23">
        <v>3.3</v>
      </c>
      <c r="B28" s="24" t="s">
        <v>304</v>
      </c>
      <c r="C28" s="25"/>
      <c r="D28" s="25">
        <v>21.53</v>
      </c>
      <c r="E28" s="25">
        <v>119.47</v>
      </c>
      <c r="F28" s="25"/>
      <c r="G28" s="25">
        <v>141</v>
      </c>
    </row>
    <row r="29" ht="12" spans="1:7">
      <c r="A29" s="23">
        <v>3.4</v>
      </c>
      <c r="B29" s="24" t="s">
        <v>305</v>
      </c>
      <c r="C29" s="25"/>
      <c r="D29" s="25">
        <v>257.57</v>
      </c>
      <c r="E29" s="25">
        <v>213.49</v>
      </c>
      <c r="F29" s="25"/>
      <c r="G29" s="25">
        <v>471.06</v>
      </c>
    </row>
    <row r="30" ht="12" spans="1:13">
      <c r="A30" s="23">
        <v>3.5</v>
      </c>
      <c r="B30" s="24" t="s">
        <v>306</v>
      </c>
      <c r="C30" s="25"/>
      <c r="D30" s="25">
        <v>2027.43</v>
      </c>
      <c r="E30" s="25">
        <v>940.6</v>
      </c>
      <c r="F30" s="25"/>
      <c r="G30" s="25">
        <v>2968.03</v>
      </c>
      <c r="L30" s="1">
        <v>38000</v>
      </c>
      <c r="M30" s="29">
        <f>G30*10000/L30</f>
        <v>781.06052631579</v>
      </c>
    </row>
    <row r="31" ht="12" spans="1:13">
      <c r="A31" s="23">
        <v>3.6</v>
      </c>
      <c r="B31" s="24" t="s">
        <v>246</v>
      </c>
      <c r="C31" s="25"/>
      <c r="D31" s="25">
        <v>5</v>
      </c>
      <c r="E31" s="25"/>
      <c r="F31" s="25"/>
      <c r="G31" s="25">
        <v>5</v>
      </c>
      <c r="L31" s="1">
        <v>38000</v>
      </c>
      <c r="M31" s="29">
        <f>G31*10000/L31</f>
        <v>1.31578947368421</v>
      </c>
    </row>
    <row r="32" ht="12" spans="1:7">
      <c r="A32" s="23">
        <v>3.7</v>
      </c>
      <c r="B32" s="24" t="s">
        <v>307</v>
      </c>
      <c r="C32" s="25"/>
      <c r="D32" s="25">
        <v>164.31</v>
      </c>
      <c r="E32" s="25">
        <v>1054.66</v>
      </c>
      <c r="F32" s="25"/>
      <c r="G32" s="25">
        <v>1218.97</v>
      </c>
    </row>
    <row r="33" ht="12" spans="1:7">
      <c r="A33" s="23">
        <v>3.8</v>
      </c>
      <c r="B33" s="24" t="s">
        <v>308</v>
      </c>
      <c r="C33" s="25"/>
      <c r="D33" s="25">
        <v>1413.55</v>
      </c>
      <c r="E33" s="25">
        <v>427.43</v>
      </c>
      <c r="F33" s="25"/>
      <c r="G33" s="25">
        <v>1840.98</v>
      </c>
    </row>
    <row r="34" ht="12" spans="1:7">
      <c r="A34" s="23">
        <v>3.9</v>
      </c>
      <c r="B34" s="24" t="s">
        <v>309</v>
      </c>
      <c r="C34" s="25"/>
      <c r="D34" s="25">
        <v>35.09</v>
      </c>
      <c r="E34" s="25">
        <v>370</v>
      </c>
      <c r="F34" s="25"/>
      <c r="G34" s="25">
        <v>405.09</v>
      </c>
    </row>
    <row r="35" ht="12" spans="1:7">
      <c r="A35" s="23">
        <v>3.1</v>
      </c>
      <c r="B35" s="24" t="s">
        <v>73</v>
      </c>
      <c r="C35" s="25"/>
      <c r="D35" s="25">
        <v>1287.01</v>
      </c>
      <c r="E35" s="25">
        <v>958.09</v>
      </c>
      <c r="F35" s="25"/>
      <c r="G35" s="25">
        <v>2245.1</v>
      </c>
    </row>
    <row r="36" ht="12" spans="1:13">
      <c r="A36" s="23">
        <v>3.11</v>
      </c>
      <c r="B36" s="24" t="s">
        <v>310</v>
      </c>
      <c r="C36" s="25"/>
      <c r="D36" s="25">
        <v>228</v>
      </c>
      <c r="E36" s="25"/>
      <c r="F36" s="25"/>
      <c r="G36" s="25">
        <v>228</v>
      </c>
      <c r="L36" s="1">
        <v>38000</v>
      </c>
      <c r="M36" s="29">
        <f>G36*10000/L36</f>
        <v>60</v>
      </c>
    </row>
    <row r="37" ht="12" spans="1:7">
      <c r="A37" s="22">
        <v>4</v>
      </c>
      <c r="B37" s="20" t="s">
        <v>311</v>
      </c>
      <c r="C37" s="21"/>
      <c r="D37" s="21">
        <v>380</v>
      </c>
      <c r="E37" s="25"/>
      <c r="F37" s="21"/>
      <c r="G37" s="21">
        <v>380</v>
      </c>
    </row>
    <row r="38" ht="12" spans="1:7">
      <c r="A38" s="22" t="s">
        <v>312</v>
      </c>
      <c r="B38" s="20" t="s">
        <v>313</v>
      </c>
      <c r="C38" s="21">
        <v>229</v>
      </c>
      <c r="D38" s="21">
        <v>1369.26</v>
      </c>
      <c r="E38" s="21">
        <v>136.9</v>
      </c>
      <c r="F38" s="21"/>
      <c r="G38" s="21">
        <v>1735.16</v>
      </c>
    </row>
    <row r="39" ht="12" spans="1:7">
      <c r="A39" s="23">
        <v>1</v>
      </c>
      <c r="B39" s="24" t="s">
        <v>314</v>
      </c>
      <c r="C39" s="25"/>
      <c r="D39" s="25">
        <v>100.46</v>
      </c>
      <c r="E39" s="25">
        <v>136.9</v>
      </c>
      <c r="F39" s="25"/>
      <c r="G39" s="25">
        <v>237.36</v>
      </c>
    </row>
    <row r="40" ht="12" spans="1:7">
      <c r="A40" s="23">
        <v>2</v>
      </c>
      <c r="B40" s="24" t="s">
        <v>315</v>
      </c>
      <c r="C40" s="25"/>
      <c r="D40" s="25">
        <v>27.77</v>
      </c>
      <c r="E40" s="25"/>
      <c r="F40" s="25"/>
      <c r="G40" s="25">
        <v>27.77</v>
      </c>
    </row>
    <row r="41" ht="12" spans="1:7">
      <c r="A41" s="23">
        <v>3</v>
      </c>
      <c r="B41" s="24" t="s">
        <v>316</v>
      </c>
      <c r="C41" s="25">
        <v>5</v>
      </c>
      <c r="D41" s="25"/>
      <c r="E41" s="25"/>
      <c r="F41" s="25"/>
      <c r="G41" s="25">
        <v>5</v>
      </c>
    </row>
    <row r="42" ht="12" spans="1:7">
      <c r="A42" s="23">
        <v>4</v>
      </c>
      <c r="B42" s="24" t="s">
        <v>317</v>
      </c>
      <c r="C42" s="25">
        <v>140</v>
      </c>
      <c r="D42" s="25"/>
      <c r="E42" s="25"/>
      <c r="F42" s="25"/>
      <c r="G42" s="25">
        <v>140</v>
      </c>
    </row>
    <row r="43" ht="12" spans="1:7">
      <c r="A43" s="23">
        <v>5</v>
      </c>
      <c r="B43" s="24" t="s">
        <v>318</v>
      </c>
      <c r="C43" s="25">
        <v>14</v>
      </c>
      <c r="D43" s="25"/>
      <c r="E43" s="25"/>
      <c r="F43" s="25"/>
      <c r="G43" s="25">
        <v>14</v>
      </c>
    </row>
    <row r="44" ht="12" spans="1:7">
      <c r="A44" s="23">
        <v>6</v>
      </c>
      <c r="B44" s="24" t="s">
        <v>319</v>
      </c>
      <c r="C44" s="25">
        <v>70</v>
      </c>
      <c r="D44" s="25"/>
      <c r="E44" s="25"/>
      <c r="F44" s="25"/>
      <c r="G44" s="25">
        <v>70</v>
      </c>
    </row>
    <row r="45" ht="12" spans="1:7">
      <c r="A45" s="23">
        <v>7</v>
      </c>
      <c r="B45" s="24" t="s">
        <v>320</v>
      </c>
      <c r="C45" s="25"/>
      <c r="D45" s="25">
        <v>1.03</v>
      </c>
      <c r="E45" s="25"/>
      <c r="F45" s="25"/>
      <c r="G45" s="25">
        <v>1.03</v>
      </c>
    </row>
    <row r="46" ht="12" spans="1:7">
      <c r="A46" s="23">
        <v>8</v>
      </c>
      <c r="B46" s="24" t="s">
        <v>321</v>
      </c>
      <c r="C46" s="25"/>
      <c r="D46" s="25">
        <v>100</v>
      </c>
      <c r="E46" s="25"/>
      <c r="F46" s="25"/>
      <c r="G46" s="25">
        <v>100</v>
      </c>
    </row>
    <row r="47" ht="12" spans="1:7">
      <c r="A47" s="23">
        <v>9</v>
      </c>
      <c r="B47" s="24" t="s">
        <v>322</v>
      </c>
      <c r="C47" s="25"/>
      <c r="D47" s="25">
        <v>90</v>
      </c>
      <c r="E47" s="25"/>
      <c r="F47" s="25"/>
      <c r="G47" s="25">
        <v>90</v>
      </c>
    </row>
    <row r="48" ht="12" spans="1:7">
      <c r="A48" s="23">
        <v>10</v>
      </c>
      <c r="B48" s="24" t="s">
        <v>323</v>
      </c>
      <c r="C48" s="25"/>
      <c r="D48" s="25">
        <v>50</v>
      </c>
      <c r="E48" s="25"/>
      <c r="F48" s="25"/>
      <c r="G48" s="25">
        <v>50</v>
      </c>
    </row>
    <row r="49" ht="12" spans="1:7">
      <c r="A49" s="23">
        <v>11</v>
      </c>
      <c r="B49" s="26" t="s">
        <v>324</v>
      </c>
      <c r="C49" s="25"/>
      <c r="D49" s="25">
        <v>1000</v>
      </c>
      <c r="E49" s="25"/>
      <c r="F49" s="25"/>
      <c r="G49" s="25">
        <v>1000</v>
      </c>
    </row>
    <row r="50" ht="12" spans="1:7">
      <c r="A50" s="19" t="s">
        <v>40</v>
      </c>
      <c r="B50" s="20" t="s">
        <v>285</v>
      </c>
      <c r="C50" s="21"/>
      <c r="D50" s="21"/>
      <c r="E50" s="21"/>
      <c r="F50" s="21">
        <v>2087.35</v>
      </c>
      <c r="G50" s="21">
        <v>2087.35</v>
      </c>
    </row>
    <row r="51" ht="12" spans="1:7">
      <c r="A51" s="23">
        <v>1</v>
      </c>
      <c r="B51" s="24" t="s">
        <v>325</v>
      </c>
      <c r="C51" s="25"/>
      <c r="D51" s="25"/>
      <c r="E51" s="25"/>
      <c r="F51" s="25">
        <v>10</v>
      </c>
      <c r="G51" s="25">
        <v>10</v>
      </c>
    </row>
    <row r="52" ht="12" spans="1:13">
      <c r="A52" s="23">
        <v>2</v>
      </c>
      <c r="B52" s="24" t="s">
        <v>326</v>
      </c>
      <c r="C52" s="25"/>
      <c r="D52" s="25"/>
      <c r="E52" s="25"/>
      <c r="F52" s="25">
        <v>533.2</v>
      </c>
      <c r="G52" s="25">
        <v>533.2</v>
      </c>
      <c r="L52" s="1">
        <f>G17</f>
        <v>27150.87</v>
      </c>
      <c r="M52" s="30">
        <f>F52/L52</f>
        <v>0.0196384130600603</v>
      </c>
    </row>
    <row r="53" ht="12" spans="1:7">
      <c r="A53" s="23">
        <v>3</v>
      </c>
      <c r="B53" s="24" t="s">
        <v>327</v>
      </c>
      <c r="C53" s="25"/>
      <c r="D53" s="25"/>
      <c r="E53" s="25"/>
      <c r="F53" s="25">
        <v>74.8</v>
      </c>
      <c r="G53" s="25">
        <v>74.8</v>
      </c>
    </row>
    <row r="54" ht="12" spans="1:7">
      <c r="A54" s="23">
        <v>4</v>
      </c>
      <c r="B54" s="24" t="s">
        <v>46</v>
      </c>
      <c r="C54" s="25"/>
      <c r="D54" s="25"/>
      <c r="E54" s="25"/>
      <c r="F54" s="25">
        <v>76.75</v>
      </c>
      <c r="G54" s="25">
        <v>76.75</v>
      </c>
    </row>
    <row r="55" ht="12" spans="1:7">
      <c r="A55" s="23">
        <v>4.1</v>
      </c>
      <c r="B55" s="24" t="s">
        <v>328</v>
      </c>
      <c r="C55" s="25"/>
      <c r="D55" s="25"/>
      <c r="E55" s="25"/>
      <c r="F55" s="25">
        <v>32.4</v>
      </c>
      <c r="G55" s="25">
        <v>32.4</v>
      </c>
    </row>
    <row r="56" ht="12" spans="1:7">
      <c r="A56" s="23">
        <v>4.2</v>
      </c>
      <c r="B56" s="24" t="s">
        <v>329</v>
      </c>
      <c r="C56" s="25"/>
      <c r="D56" s="25"/>
      <c r="E56" s="25"/>
      <c r="F56" s="25">
        <v>36.63</v>
      </c>
      <c r="G56" s="25">
        <v>36.63</v>
      </c>
    </row>
    <row r="57" ht="12" spans="1:7">
      <c r="A57" s="23">
        <v>4.3</v>
      </c>
      <c r="B57" s="24" t="s">
        <v>330</v>
      </c>
      <c r="C57" s="25"/>
      <c r="D57" s="25"/>
      <c r="E57" s="25"/>
      <c r="F57" s="25">
        <v>4.85</v>
      </c>
      <c r="G57" s="25">
        <v>4.85</v>
      </c>
    </row>
    <row r="58" ht="12" spans="1:7">
      <c r="A58" s="23">
        <v>4.4</v>
      </c>
      <c r="B58" s="24" t="s">
        <v>331</v>
      </c>
      <c r="C58" s="25"/>
      <c r="D58" s="25"/>
      <c r="E58" s="25"/>
      <c r="F58" s="25">
        <v>2.87</v>
      </c>
      <c r="G58" s="25">
        <v>2.87</v>
      </c>
    </row>
    <row r="59" ht="12" spans="1:7">
      <c r="A59" s="23">
        <v>5</v>
      </c>
      <c r="B59" s="24" t="s">
        <v>332</v>
      </c>
      <c r="C59" s="25"/>
      <c r="D59" s="25"/>
      <c r="E59" s="25"/>
      <c r="F59" s="25">
        <v>4</v>
      </c>
      <c r="G59" s="25">
        <v>4</v>
      </c>
    </row>
    <row r="60" ht="12" spans="1:13">
      <c r="A60" s="23">
        <v>6</v>
      </c>
      <c r="B60" s="24" t="s">
        <v>107</v>
      </c>
      <c r="C60" s="25"/>
      <c r="D60" s="25"/>
      <c r="E60" s="25"/>
      <c r="F60" s="25">
        <v>271.51</v>
      </c>
      <c r="G60" s="25">
        <v>271.51</v>
      </c>
      <c r="L60" s="1">
        <f>G25</f>
        <v>11663.86</v>
      </c>
      <c r="M60" s="30">
        <f>F60/L60</f>
        <v>0.0232778857085047</v>
      </c>
    </row>
    <row r="61" ht="12" spans="1:7">
      <c r="A61" s="23">
        <v>7</v>
      </c>
      <c r="B61" s="24" t="s">
        <v>120</v>
      </c>
      <c r="C61" s="25"/>
      <c r="D61" s="25"/>
      <c r="E61" s="25"/>
      <c r="F61" s="25">
        <v>13.3</v>
      </c>
      <c r="G61" s="25">
        <v>13.3</v>
      </c>
    </row>
    <row r="62" ht="12" spans="1:7">
      <c r="A62" s="23">
        <v>8</v>
      </c>
      <c r="B62" s="24" t="s">
        <v>41</v>
      </c>
      <c r="C62" s="25"/>
      <c r="D62" s="25"/>
      <c r="E62" s="25"/>
      <c r="F62" s="25">
        <v>347.11</v>
      </c>
      <c r="G62" s="25">
        <v>347.11</v>
      </c>
    </row>
    <row r="63" ht="12" spans="1:7">
      <c r="A63" s="23">
        <v>9</v>
      </c>
      <c r="B63" s="24" t="s">
        <v>333</v>
      </c>
      <c r="C63" s="25"/>
      <c r="D63" s="25"/>
      <c r="E63" s="25"/>
      <c r="F63" s="25">
        <v>100</v>
      </c>
      <c r="G63" s="25">
        <v>100</v>
      </c>
    </row>
    <row r="64" ht="12" spans="1:7">
      <c r="A64" s="23">
        <v>10</v>
      </c>
      <c r="B64" s="24" t="s">
        <v>230</v>
      </c>
      <c r="C64" s="25"/>
      <c r="D64" s="25"/>
      <c r="E64" s="25"/>
      <c r="F64" s="25">
        <v>110</v>
      </c>
      <c r="G64" s="25">
        <v>110</v>
      </c>
    </row>
    <row r="65" ht="12" spans="1:7">
      <c r="A65" s="23">
        <v>11</v>
      </c>
      <c r="B65" s="24" t="s">
        <v>334</v>
      </c>
      <c r="C65" s="25"/>
      <c r="D65" s="25"/>
      <c r="E65" s="25"/>
      <c r="F65" s="25">
        <v>142.5</v>
      </c>
      <c r="G65" s="25">
        <v>142.5</v>
      </c>
    </row>
    <row r="66" ht="12" spans="1:7">
      <c r="A66" s="23">
        <v>12</v>
      </c>
      <c r="B66" s="24" t="s">
        <v>335</v>
      </c>
      <c r="C66" s="25"/>
      <c r="D66" s="25"/>
      <c r="E66" s="25"/>
      <c r="F66" s="25">
        <v>342</v>
      </c>
      <c r="G66" s="25">
        <v>342</v>
      </c>
    </row>
    <row r="67" ht="12" spans="1:7">
      <c r="A67" s="23">
        <v>13</v>
      </c>
      <c r="B67" s="24" t="s">
        <v>336</v>
      </c>
      <c r="C67" s="25"/>
      <c r="D67" s="25"/>
      <c r="E67" s="25"/>
      <c r="F67" s="25">
        <v>1</v>
      </c>
      <c r="G67" s="25">
        <v>1</v>
      </c>
    </row>
    <row r="68" ht="12" spans="1:7">
      <c r="A68" s="23">
        <v>14</v>
      </c>
      <c r="B68" s="24" t="s">
        <v>271</v>
      </c>
      <c r="C68" s="25"/>
      <c r="D68" s="25"/>
      <c r="E68" s="25"/>
      <c r="F68" s="25">
        <v>61.18</v>
      </c>
      <c r="G68" s="25">
        <v>61.18</v>
      </c>
    </row>
    <row r="69" ht="12" spans="1:7">
      <c r="A69" s="19" t="s">
        <v>50</v>
      </c>
      <c r="B69" s="20" t="s">
        <v>286</v>
      </c>
      <c r="C69" s="21"/>
      <c r="D69" s="21"/>
      <c r="E69" s="21"/>
      <c r="F69" s="21">
        <v>1461.91</v>
      </c>
      <c r="G69" s="21">
        <v>1461.91</v>
      </c>
    </row>
    <row r="70" ht="12" spans="1:7">
      <c r="A70" s="23">
        <v>1</v>
      </c>
      <c r="B70" s="24" t="s">
        <v>337</v>
      </c>
      <c r="C70" s="25"/>
      <c r="D70" s="25"/>
      <c r="E70" s="25"/>
      <c r="F70" s="25">
        <v>1461.91</v>
      </c>
      <c r="G70" s="25">
        <v>1461.91</v>
      </c>
    </row>
    <row r="71" ht="12" spans="1:7">
      <c r="A71" s="19" t="s">
        <v>134</v>
      </c>
      <c r="B71" s="20" t="s">
        <v>287</v>
      </c>
      <c r="C71" s="21">
        <v>13600.85</v>
      </c>
      <c r="D71" s="21">
        <v>8444.82</v>
      </c>
      <c r="E71" s="21">
        <v>5105.2</v>
      </c>
      <c r="F71" s="21">
        <v>3549.26</v>
      </c>
      <c r="G71" s="21">
        <v>30700.13</v>
      </c>
    </row>
    <row r="72" ht="12" spans="1:7">
      <c r="A72" s="19" t="s">
        <v>288</v>
      </c>
      <c r="B72" s="20" t="s">
        <v>289</v>
      </c>
      <c r="C72" s="21"/>
      <c r="D72" s="21"/>
      <c r="E72" s="21">
        <v>6000</v>
      </c>
      <c r="F72" s="21"/>
      <c r="G72" s="21">
        <v>6000</v>
      </c>
    </row>
    <row r="73" ht="12" spans="1:7">
      <c r="A73" s="19" t="s">
        <v>290</v>
      </c>
      <c r="B73" s="20" t="s">
        <v>291</v>
      </c>
      <c r="C73" s="21">
        <v>13600.85</v>
      </c>
      <c r="D73" s="21">
        <v>8444.82</v>
      </c>
      <c r="E73" s="21">
        <v>11105.2</v>
      </c>
      <c r="F73" s="21">
        <v>3549.26</v>
      </c>
      <c r="G73" s="21">
        <v>36700.13</v>
      </c>
    </row>
  </sheetData>
  <mergeCells count="5">
    <mergeCell ref="C5:H5"/>
    <mergeCell ref="F15:G15"/>
    <mergeCell ref="A5:A6"/>
    <mergeCell ref="B5:B6"/>
    <mergeCell ref="J5:J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大表新</vt:lpstr>
      <vt:lpstr>小表</vt:lpstr>
      <vt:lpstr>小表旧</vt:lpstr>
      <vt:lpstr>大表旧</vt:lpstr>
      <vt:lpstr>参考指标</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董茜</dc:creator>
  <cp:lastModifiedBy>Administrator</cp:lastModifiedBy>
  <dcterms:created xsi:type="dcterms:W3CDTF">2017-08-04T07:33:00Z</dcterms:created>
  <cp:lastPrinted>2019-03-27T07:07:00Z</cp:lastPrinted>
  <dcterms:modified xsi:type="dcterms:W3CDTF">2022-11-03T06:41:34Z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3536A89E3B1D4CC28AC8C582FFAF18F4</vt:lpwstr>
  </property>
</Properties>
</file>